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\\10.161.152.1\common\STAFF\Christiana Georgallidou\1. Νέα Πολιτική Αδειοδότησης\Επεκταση ΝΠΑ\Διάταγμα Σεπτ2022\Νέο Εργαλείο\Protected\"/>
    </mc:Choice>
  </mc:AlternateContent>
  <xr:revisionPtr revIDLastSave="0" documentId="13_ncr:1_{98159199-CD1E-4A98-B130-3046D1D31B88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ΠΕΡΙΟΧΕΣ" sheetId="2" r:id="rId1"/>
    <sheet name="TIMES" sheetId="3" r:id="rId2"/>
    <sheet name="ΥΠΟΛΟΓΙΣΜΟΣ ΔΙΚΑΙΩΜΑΤΩΝ ΟΙΚΙΑΣ" sheetId="1" r:id="rId3"/>
  </sheets>
  <definedNames>
    <definedName name="_xlnm._FilterDatabase" localSheetId="0" hidden="1">ΠΕΡΙΟΧΕΣ!$B$1:$F$425</definedName>
    <definedName name="_xlnm._FilterDatabase" localSheetId="2" hidden="1">'ΥΠΟΛΟΓΙΣΜΟΣ ΔΙΚΑΙΩΜΑΤΩΝ ΟΙΚΙΑΣ'!$A$16:$G$64</definedName>
    <definedName name="_xlnm.Print_Area" localSheetId="2">'ΥΠΟΛΟΓΙΣΜΟΣ ΔΙΚΑΙΩΜΑΤΩΝ ΟΙΚΙΑΣ'!$A$1:$E$91</definedName>
    <definedName name="_xlnm.Print_Titles" localSheetId="2">'ΥΠΟΛΟΓΙΣΜΟΣ ΔΙΚΑΙΩΜΑΤΩΝ ΟΙΚΙΑΣ'!$1:$1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4" i="1" l="1"/>
  <c r="D74" i="1" s="1"/>
  <c r="C73" i="1"/>
  <c r="D73" i="1" s="1"/>
  <c r="C72" i="1"/>
  <c r="D72" i="1" s="1"/>
  <c r="C68" i="1"/>
  <c r="D68" i="1" s="1"/>
  <c r="C67" i="1"/>
  <c r="D67" i="1" s="1"/>
  <c r="C66" i="1"/>
  <c r="D66" i="1" s="1"/>
  <c r="B70" i="1" l="1"/>
  <c r="F70" i="1" s="1"/>
  <c r="D70" i="1" s="1"/>
  <c r="B76" i="1"/>
  <c r="F76" i="1" l="1"/>
  <c r="D76" i="1" s="1"/>
  <c r="M70" i="1"/>
  <c r="M76" i="1" l="1"/>
  <c r="B9" i="1" l="1"/>
  <c r="B5" i="1" l="1"/>
  <c r="B4" i="1"/>
  <c r="C70" i="1" l="1"/>
  <c r="E70" i="1" s="1"/>
  <c r="G70" i="1" s="1"/>
  <c r="C76" i="1"/>
  <c r="E76" i="1" s="1"/>
  <c r="G76" i="1" s="1"/>
  <c r="C31" i="1"/>
  <c r="C9" i="1" l="1"/>
  <c r="C11" i="1"/>
  <c r="C10" i="1"/>
  <c r="C13" i="1"/>
  <c r="C12" i="1"/>
  <c r="C61" i="1"/>
  <c r="D61" i="1" s="1"/>
  <c r="C60" i="1"/>
  <c r="D60" i="1" s="1"/>
  <c r="C56" i="1"/>
  <c r="D56" i="1" s="1"/>
  <c r="C55" i="1"/>
  <c r="D55" i="1" s="1"/>
  <c r="C54" i="1"/>
  <c r="D54" i="1" s="1"/>
  <c r="C50" i="1"/>
  <c r="D50" i="1" s="1"/>
  <c r="C49" i="1"/>
  <c r="D49" i="1" s="1"/>
  <c r="C47" i="1"/>
  <c r="D47" i="1" s="1"/>
  <c r="C44" i="1"/>
  <c r="D44" i="1" s="1"/>
  <c r="C42" i="1"/>
  <c r="D42" i="1" s="1"/>
  <c r="C40" i="1"/>
  <c r="D40" i="1" s="1"/>
  <c r="C38" i="1"/>
  <c r="D38" i="1" s="1"/>
  <c r="C37" i="1"/>
  <c r="D37" i="1" s="1"/>
  <c r="C35" i="1"/>
  <c r="D35" i="1" s="1"/>
  <c r="C33" i="1"/>
  <c r="D33" i="1" s="1"/>
  <c r="D31" i="1"/>
  <c r="C29" i="1"/>
  <c r="D29" i="1" s="1"/>
  <c r="C27" i="1"/>
  <c r="D27" i="1" s="1"/>
  <c r="C26" i="1"/>
  <c r="D26" i="1" s="1"/>
  <c r="C24" i="1"/>
  <c r="D24" i="1" s="1"/>
  <c r="C22" i="1"/>
  <c r="D22" i="1" s="1"/>
  <c r="C21" i="1"/>
  <c r="D21" i="1" s="1"/>
  <c r="C20" i="1"/>
  <c r="D20" i="1" s="1"/>
  <c r="C19" i="1"/>
  <c r="D19" i="1" s="1"/>
  <c r="B13" i="1"/>
  <c r="B12" i="1"/>
  <c r="B11" i="1"/>
  <c r="B10" i="1"/>
  <c r="C64" i="1"/>
  <c r="D9" i="1" l="1"/>
  <c r="B64" i="1"/>
  <c r="E64" i="1" s="1"/>
  <c r="B52" i="1"/>
  <c r="B14" i="1"/>
  <c r="B58" i="1"/>
  <c r="D11" i="1"/>
  <c r="D13" i="1"/>
  <c r="D12" i="1"/>
  <c r="C52" i="1"/>
  <c r="C58" i="1"/>
  <c r="D10" i="1"/>
  <c r="E14" i="1" l="1"/>
  <c r="D14" i="1" s="1"/>
  <c r="E58" i="1"/>
  <c r="G58" i="1" s="1"/>
  <c r="G64" i="1"/>
  <c r="F52" i="1"/>
  <c r="E52" i="1"/>
  <c r="G52" i="1" s="1"/>
  <c r="F64" i="1"/>
  <c r="F58" i="1"/>
  <c r="D58" i="1" l="1"/>
  <c r="D64" i="1"/>
  <c r="M64" i="1" s="1"/>
  <c r="D52" i="1"/>
  <c r="M52" i="1" s="1"/>
  <c r="G14" i="1"/>
  <c r="M58" i="1" l="1"/>
  <c r="M14" i="1"/>
  <c r="C8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3" authorId="0" shapeId="0" xr:uid="{00000000-0006-0000-0200-000001000000}">
      <text>
        <r>
          <rPr>
            <b/>
            <u/>
            <sz val="9"/>
            <rFont val="Tahoma"/>
            <family val="2"/>
            <charset val="161"/>
          </rPr>
          <t>Βήμα 1:</t>
        </r>
        <r>
          <rPr>
            <sz val="9"/>
            <rFont val="Tahoma"/>
            <family val="2"/>
            <charset val="161"/>
          </rPr>
          <t xml:space="preserve">
Διάλεξε ΜΟΝΟ </t>
        </r>
        <r>
          <rPr>
            <b/>
            <sz val="9"/>
            <rFont val="Tahoma"/>
            <family val="2"/>
            <charset val="161"/>
          </rPr>
          <t>Περιοχή</t>
        </r>
        <r>
          <rPr>
            <sz val="9"/>
            <rFont val="Tahoma"/>
            <family val="2"/>
            <charset val="161"/>
          </rPr>
          <t xml:space="preserve"> (Χωριό/Κοινότητα ή Δήμο). 
Η Επαρχία και η ανάλογη </t>
        </r>
        <r>
          <rPr>
            <b/>
            <sz val="9"/>
            <color indexed="81"/>
            <rFont val="Tahoma"/>
            <family val="2"/>
            <charset val="161"/>
          </rPr>
          <t>Κατηγορία</t>
        </r>
        <r>
          <rPr>
            <sz val="9"/>
            <rFont val="Tahoma"/>
            <family val="2"/>
            <charset val="161"/>
          </rPr>
          <t xml:space="preserve"> (Α, Β,Γ) εμφανίζεται αυτόματα.</t>
        </r>
      </text>
    </comment>
    <comment ref="B7" authorId="0" shapeId="0" xr:uid="{00000000-0006-0000-0200-000002000000}">
      <text>
        <r>
          <rPr>
            <b/>
            <u/>
            <sz val="9"/>
            <rFont val="Tahoma"/>
            <family val="2"/>
            <charset val="161"/>
          </rPr>
          <t>Βήμα 2:</t>
        </r>
        <r>
          <rPr>
            <sz val="9"/>
            <rFont val="Tahoma"/>
            <family val="2"/>
            <charset val="161"/>
          </rPr>
          <t xml:space="preserve">
Εισάγετε το </t>
        </r>
        <r>
          <rPr>
            <b/>
            <sz val="9"/>
            <rFont val="Tahoma"/>
            <family val="2"/>
            <charset val="161"/>
          </rPr>
          <t>Συνολικό Δομήσιμο Εμβαδό</t>
        </r>
        <r>
          <rPr>
            <sz val="9"/>
            <rFont val="Tahoma"/>
            <family val="2"/>
            <charset val="161"/>
          </rPr>
          <t xml:space="preserve"> της οικοδομής/οικίας.</t>
        </r>
      </text>
    </comment>
    <comment ref="A19" authorId="0" shapeId="0" xr:uid="{00000000-0006-0000-0200-000003000000}">
      <text>
        <r>
          <rPr>
            <b/>
            <u/>
            <sz val="9"/>
            <rFont val="Tahoma"/>
            <family val="2"/>
            <charset val="161"/>
          </rPr>
          <t>Βήμα 3:</t>
        </r>
        <r>
          <rPr>
            <sz val="9"/>
            <rFont val="Tahoma"/>
            <family val="2"/>
            <charset val="161"/>
          </rPr>
          <t xml:space="preserve">
Επιλέξετε από το μενού την </t>
        </r>
        <r>
          <rPr>
            <b/>
            <sz val="9"/>
            <rFont val="Tahoma"/>
            <family val="2"/>
            <charset val="161"/>
          </rPr>
          <t>Εργασία(ες)</t>
        </r>
        <r>
          <rPr>
            <sz val="9"/>
            <rFont val="Tahoma"/>
            <family val="2"/>
            <charset val="161"/>
          </rPr>
          <t xml:space="preserve"> που ισχύει(ουν).</t>
        </r>
      </text>
    </comment>
    <comment ref="B19" authorId="0" shapeId="0" xr:uid="{00000000-0006-0000-0200-000004000000}">
      <text>
        <r>
          <rPr>
            <b/>
            <u/>
            <sz val="9"/>
            <rFont val="Tahoma"/>
            <family val="2"/>
            <charset val="161"/>
          </rPr>
          <t>Βήμα 4:</t>
        </r>
        <r>
          <rPr>
            <b/>
            <sz val="9"/>
            <rFont val="Tahoma"/>
            <family val="2"/>
            <charset val="161"/>
          </rPr>
          <t xml:space="preserve">
</t>
        </r>
        <r>
          <rPr>
            <sz val="9"/>
            <rFont val="Tahoma"/>
            <family val="2"/>
            <charset val="161"/>
          </rPr>
          <t xml:space="preserve">Εισάγετε την </t>
        </r>
        <r>
          <rPr>
            <b/>
            <sz val="9"/>
            <rFont val="Tahoma"/>
            <family val="2"/>
            <charset val="161"/>
          </rPr>
          <t>Ποσότητα</t>
        </r>
        <r>
          <rPr>
            <sz val="9"/>
            <rFont val="Tahoma"/>
            <family val="2"/>
            <charset val="161"/>
          </rPr>
          <t xml:space="preserve"> που αντιστοιχεί στην κάθε εργασία.</t>
        </r>
      </text>
    </comment>
  </commentList>
</comments>
</file>

<file path=xl/sharedStrings.xml><?xml version="1.0" encoding="utf-8"?>
<sst xmlns="http://schemas.openxmlformats.org/spreadsheetml/2006/main" count="2384" uniqueCount="592">
  <si>
    <t>ΕΠΑΡΧΙΑ</t>
  </si>
  <si>
    <t>ΠΕΡΙΟΧΗ</t>
  </si>
  <si>
    <t>ΚΑΤΗΓΟΡΙΑ</t>
  </si>
  <si>
    <t>ΔΗΜΟΣ/ΧΩΡΙΟ</t>
  </si>
  <si>
    <t>ΠΑΡΑΤΗΡΗΣΕΙΣ</t>
  </si>
  <si>
    <t>Λευκωσία</t>
  </si>
  <si>
    <t>Αγία Άννα</t>
  </si>
  <si>
    <t>Γ</t>
  </si>
  <si>
    <t>ΧΩΡΙΟ</t>
  </si>
  <si>
    <t>Λάρνακα</t>
  </si>
  <si>
    <t>Αβδελλερό</t>
  </si>
  <si>
    <t>Αγγλισίδες</t>
  </si>
  <si>
    <t>Αγία Βαρβάρα</t>
  </si>
  <si>
    <t>Β</t>
  </si>
  <si>
    <t>Πάφος</t>
  </si>
  <si>
    <t>Αγία Ειρήνη</t>
  </si>
  <si>
    <t>Αγία Μαρίνα</t>
  </si>
  <si>
    <t>Αγία Μαρίνα Κελοκεδάρων</t>
  </si>
  <si>
    <t>Αγία Μαρίνα Σκυλλούρας</t>
  </si>
  <si>
    <t>Αγία Μαρίνα Χρυσοχούς</t>
  </si>
  <si>
    <t>Αγία Μαρινούδα</t>
  </si>
  <si>
    <t>Αμμόχωστος</t>
  </si>
  <si>
    <t>Αγία Νάπα</t>
  </si>
  <si>
    <t>Α</t>
  </si>
  <si>
    <t>ΔΗΜΟΣ</t>
  </si>
  <si>
    <t>Αγίοι Βαβατσινιάς</t>
  </si>
  <si>
    <t>Αγίοι Ηλιόφωτοι</t>
  </si>
  <si>
    <t>Αγίοι Τριμιθιάς</t>
  </si>
  <si>
    <t>Λεμεσός</t>
  </si>
  <si>
    <t>Άγιος Αθανάσιος</t>
  </si>
  <si>
    <t>Άγιος Αμβρόσιος</t>
  </si>
  <si>
    <t>Άγιος Γεώργιος (Λευκωσία)</t>
  </si>
  <si>
    <t>Άγιος Γεώργιος (Λεμεσός)</t>
  </si>
  <si>
    <t>Άγιος Γεώργιος Πάφου</t>
  </si>
  <si>
    <t>Άγιος Γεώργιος Σολέας</t>
  </si>
  <si>
    <t>Άγιος Δημητριανός</t>
  </si>
  <si>
    <t>Άγιος Δημήτριος</t>
  </si>
  <si>
    <t>Άγιος Δομέτιος</t>
  </si>
  <si>
    <t>Άγιος Επιφάνειος Σολέας</t>
  </si>
  <si>
    <t>Άγιος Επιφάνιος Ορεινής</t>
  </si>
  <si>
    <t>Άγιος Θεόδωρος (Λεμεσός)</t>
  </si>
  <si>
    <t>Άγιος Θεόδωρος Σκαρίνου</t>
  </si>
  <si>
    <t>Άγιος Θεόδωρος Σολέας</t>
  </si>
  <si>
    <t>Άγιος Θεόδωρος Τηλλυρίας</t>
  </si>
  <si>
    <t>Άγιος Θεράπων</t>
  </si>
  <si>
    <t>Άγιος Θωμάς</t>
  </si>
  <si>
    <t>Άγιος Ισίδωρος</t>
  </si>
  <si>
    <t>Άγιος Ιωάννης (Λεμεσός)</t>
  </si>
  <si>
    <t>Άγιος Ιωάννης (Πάφος)</t>
  </si>
  <si>
    <t>Άγιος Ιωάννης Μαλούντας</t>
  </si>
  <si>
    <t>Άγιος Ιωάννης Σελέμανη</t>
  </si>
  <si>
    <t>Άγιος Κωνσταντίνος</t>
  </si>
  <si>
    <t>Άγιος Μάμας</t>
  </si>
  <si>
    <t>Άγιος Νικόλαος Πάφου</t>
  </si>
  <si>
    <t>Άγιος Νικόλαος Σολέας</t>
  </si>
  <si>
    <t>Άγιος Παύλος</t>
  </si>
  <si>
    <t>Άγιος Σωζόμενος</t>
  </si>
  <si>
    <t>Άγιος Τύχωνας</t>
  </si>
  <si>
    <t>Αγλαντζιά</t>
  </si>
  <si>
    <t>Αγρίδια</t>
  </si>
  <si>
    <t>Αγροκηπιά</t>
  </si>
  <si>
    <t>Αγρός</t>
  </si>
  <si>
    <t>Αθηένου</t>
  </si>
  <si>
    <t>Ακάκι</t>
  </si>
  <si>
    <t>Ακαπνού</t>
  </si>
  <si>
    <t>Ακουρσός</t>
  </si>
  <si>
    <t>Ακρούντα</t>
  </si>
  <si>
    <t>Ακρωτήρι</t>
  </si>
  <si>
    <t>Αλαμινός</t>
  </si>
  <si>
    <t>Αλάμπρα</t>
  </si>
  <si>
    <t>Άλασσα</t>
  </si>
  <si>
    <t>Αλεθρικό</t>
  </si>
  <si>
    <t>Αλέκτορα</t>
  </si>
  <si>
    <t>Αλεύκα</t>
  </si>
  <si>
    <t>Αληθινού</t>
  </si>
  <si>
    <t>Άλωνα</t>
  </si>
  <si>
    <t>Αμαργέτη</t>
  </si>
  <si>
    <t>Αμίαντος</t>
  </si>
  <si>
    <t>Ανάγυια</t>
  </si>
  <si>
    <t>Αναδιού</t>
  </si>
  <si>
    <t>Αναλυόντας</t>
  </si>
  <si>
    <t>Αναρίτα</t>
  </si>
  <si>
    <t>Αναφωτία</t>
  </si>
  <si>
    <t>Ανδρολύκου</t>
  </si>
  <si>
    <t>Ανώγυρα</t>
  </si>
  <si>
    <t>Αξύλου</t>
  </si>
  <si>
    <t>Απαισιά</t>
  </si>
  <si>
    <t>Απλάντα</t>
  </si>
  <si>
    <t>Απλίκι</t>
  </si>
  <si>
    <t>Αραδίππου</t>
  </si>
  <si>
    <t>Αρακαπάς</t>
  </si>
  <si>
    <t>Αργάκα</t>
  </si>
  <si>
    <t>Αρεδιού</t>
  </si>
  <si>
    <t>Αρμενοχώρι</t>
  </si>
  <si>
    <t>Αρμίνου</t>
  </si>
  <si>
    <t>Άρμου</t>
  </si>
  <si>
    <t>Άρσος</t>
  </si>
  <si>
    <t>Ασγάτα</t>
  </si>
  <si>
    <t>Ασκάς</t>
  </si>
  <si>
    <t>Ασπρογιά</t>
  </si>
  <si>
    <t>Αστρομερίτης</t>
  </si>
  <si>
    <t>Ασώματος</t>
  </si>
  <si>
    <t>Αυγόρου</t>
  </si>
  <si>
    <t>Αυδήμου</t>
  </si>
  <si>
    <t>Αχέλεια</t>
  </si>
  <si>
    <t>Άχνα</t>
  </si>
  <si>
    <t>Αψιού</t>
  </si>
  <si>
    <t>Βαβατσινιά</t>
  </si>
  <si>
    <t>Βάβλα</t>
  </si>
  <si>
    <t>Βαρίσια</t>
  </si>
  <si>
    <t>Βάσα Κελλακίου</t>
  </si>
  <si>
    <t>Βάσα Κοιλανίου</t>
  </si>
  <si>
    <t>Βίκλα</t>
  </si>
  <si>
    <t>Βουνί</t>
  </si>
  <si>
    <t>Βρέτσια</t>
  </si>
  <si>
    <t>Βροΐσια</t>
  </si>
  <si>
    <t>Βυζακιά</t>
  </si>
  <si>
    <t>Γαλάτα</t>
  </si>
  <si>
    <t>Γαλαταριά</t>
  </si>
  <si>
    <t>Γερακιές</t>
  </si>
  <si>
    <t>Γεράσα</t>
  </si>
  <si>
    <t>Γέρι</t>
  </si>
  <si>
    <t>Α: Εντός των ορίων οποιουδήποτε Δήμου</t>
  </si>
  <si>
    <t>Γερμασόγεια</t>
  </si>
  <si>
    <t>Γεροβάσα</t>
  </si>
  <si>
    <t>Γεροσκήπου</t>
  </si>
  <si>
    <t>Γιαλιά</t>
  </si>
  <si>
    <t>Γιόλου</t>
  </si>
  <si>
    <t>Γουδί</t>
  </si>
  <si>
    <t>Γούρρι</t>
  </si>
  <si>
    <t>Δάλι</t>
  </si>
  <si>
    <t>Δελίκηπος</t>
  </si>
  <si>
    <t>Δένεια</t>
  </si>
  <si>
    <t>Δερύνεια</t>
  </si>
  <si>
    <t>Διερώνα</t>
  </si>
  <si>
    <t>Δορά</t>
  </si>
  <si>
    <t>Δρομολαξιά-Μενεού</t>
  </si>
  <si>
    <t>Δρούσια</t>
  </si>
  <si>
    <t>Δρύμου</t>
  </si>
  <si>
    <t>Δρυνιά</t>
  </si>
  <si>
    <t>Δύμες</t>
  </si>
  <si>
    <t>Δωρός</t>
  </si>
  <si>
    <t>Έγκωμη Λευκωσίας</t>
  </si>
  <si>
    <t>Ελεδιώ</t>
  </si>
  <si>
    <t>Έμπα</t>
  </si>
  <si>
    <t>Επισκοπειό</t>
  </si>
  <si>
    <t>Επισκοπή Λεμεσού</t>
  </si>
  <si>
    <t>Επισκοπή Πάφου</t>
  </si>
  <si>
    <t>Εργάτες</t>
  </si>
  <si>
    <t>Ερήμη</t>
  </si>
  <si>
    <t>Ευρέτου</t>
  </si>
  <si>
    <t>Ευρύχου</t>
  </si>
  <si>
    <t>Εφταγώνια</t>
  </si>
  <si>
    <t>Ζαχαριά</t>
  </si>
  <si>
    <t>Ζύγι</t>
  </si>
  <si>
    <t>Ζωοπηγή</t>
  </si>
  <si>
    <t>Θελέτρα</t>
  </si>
  <si>
    <t>Ίνια</t>
  </si>
  <si>
    <t>Ιστιντζιόν</t>
  </si>
  <si>
    <t>Κάθηκας</t>
  </si>
  <si>
    <t>Κακοπετριά</t>
  </si>
  <si>
    <t>Καλαβασός</t>
  </si>
  <si>
    <t>Καλλέπια</t>
  </si>
  <si>
    <t>Καλλιάνα</t>
  </si>
  <si>
    <t>Καλό Χωριό</t>
  </si>
  <si>
    <t>Καλό Χωριό Καπούτη</t>
  </si>
  <si>
    <t>Καλό Χωριό Λάρνακας</t>
  </si>
  <si>
    <t>Καλό Χωριό Ορεινής</t>
  </si>
  <si>
    <t>Καλό Χωριό Σολέας</t>
  </si>
  <si>
    <t>Καλοπαναγιώτης</t>
  </si>
  <si>
    <t>Καμινάρια</t>
  </si>
  <si>
    <t>Καμπί</t>
  </si>
  <si>
    <t>Καμπιά</t>
  </si>
  <si>
    <t>Κάμπος</t>
  </si>
  <si>
    <t>Καννάβια</t>
  </si>
  <si>
    <t>Κανναβιού</t>
  </si>
  <si>
    <t>Καντού</t>
  </si>
  <si>
    <t>Καπέδες</t>
  </si>
  <si>
    <t>Καπηλειό</t>
  </si>
  <si>
    <t>Καραμούλληδες</t>
  </si>
  <si>
    <t>Καταλυόντας</t>
  </si>
  <si>
    <t>Κατύδατα</t>
  </si>
  <si>
    <t>Κάτω Ακουρδάλια</t>
  </si>
  <si>
    <t>Κάτω Αρόδες</t>
  </si>
  <si>
    <t>Κάτω Δευτερά</t>
  </si>
  <si>
    <t>Κάτω Δρυς</t>
  </si>
  <si>
    <t>Κάτω Κουτραφάς</t>
  </si>
  <si>
    <t>Κάτω Κυβίδες</t>
  </si>
  <si>
    <t>Κάτω Λεύκαρα</t>
  </si>
  <si>
    <t>Κάτω Μονή</t>
  </si>
  <si>
    <t>Κάτω Μύλος</t>
  </si>
  <si>
    <t>Κάτω Πλάτρες</t>
  </si>
  <si>
    <t>Κάτω Πολεμίδια</t>
  </si>
  <si>
    <t>Κάτω Πύργος</t>
  </si>
  <si>
    <t>Κέδαρες</t>
  </si>
  <si>
    <t>Κελλάκι</t>
  </si>
  <si>
    <t>Κελλιά</t>
  </si>
  <si>
    <t>Κελοκέδαρα</t>
  </si>
  <si>
    <t>Κιβισίλι</t>
  </si>
  <si>
    <t>Κιδάσι</t>
  </si>
  <si>
    <t>Κινούσα</t>
  </si>
  <si>
    <t>Κισσόνεργα</t>
  </si>
  <si>
    <t>Κισσούσα</t>
  </si>
  <si>
    <t>Κίτι</t>
  </si>
  <si>
    <t>Κλαυδιά</t>
  </si>
  <si>
    <t>Κλήρου</t>
  </si>
  <si>
    <t>Κλωνάρι</t>
  </si>
  <si>
    <t>Κοιλάνι</t>
  </si>
  <si>
    <t>Κοίλη</t>
  </si>
  <si>
    <t>Κοιλίνια</t>
  </si>
  <si>
    <t>Κοκκινοτριμιθιά</t>
  </si>
  <si>
    <t>Κολόσσι</t>
  </si>
  <si>
    <t>Κονιά</t>
  </si>
  <si>
    <t>Κοράκου</t>
  </si>
  <si>
    <t>Κόρνος</t>
  </si>
  <si>
    <t>Κορφή</t>
  </si>
  <si>
    <t>Κόσιη</t>
  </si>
  <si>
    <t>Κοτσιάτης</t>
  </si>
  <si>
    <t>Κουκά</t>
  </si>
  <si>
    <t>Κούκλια</t>
  </si>
  <si>
    <t>Κούρτακα</t>
  </si>
  <si>
    <t>Κοφίνου</t>
  </si>
  <si>
    <t>Κρήτου</t>
  </si>
  <si>
    <t>Κρήτου Μαρόττου</t>
  </si>
  <si>
    <t>Κυπερούντα</t>
  </si>
  <si>
    <t>Λάγια</t>
  </si>
  <si>
    <t>Λαγουδερά</t>
  </si>
  <si>
    <t>Λαζανιά</t>
  </si>
  <si>
    <t>Λακατάμια</t>
  </si>
  <si>
    <t>Λάνια</t>
  </si>
  <si>
    <t>Λαπηθιού</t>
  </si>
  <si>
    <t>ΛΑΡΝΑΚΑ</t>
  </si>
  <si>
    <t>Λάσα</t>
  </si>
  <si>
    <t>Λατσιά</t>
  </si>
  <si>
    <t>Λειβάδι</t>
  </si>
  <si>
    <t>ΛΕΜΕΣΟΣ</t>
  </si>
  <si>
    <t>Λέμπα</t>
  </si>
  <si>
    <t>Λεμύθου</t>
  </si>
  <si>
    <t>Λεμώνα</t>
  </si>
  <si>
    <t>Λετύμπου</t>
  </si>
  <si>
    <t>ΛΕΥΚΩΣΙΑ</t>
  </si>
  <si>
    <t>Λιβάδια</t>
  </si>
  <si>
    <t>Λιβάδια Λευκωσίας</t>
  </si>
  <si>
    <t>Λιμνάτης</t>
  </si>
  <si>
    <t>Λινού</t>
  </si>
  <si>
    <t>Λιοπέτρι</t>
  </si>
  <si>
    <t>Λουβαράς</t>
  </si>
  <si>
    <t>Λουκρούνου</t>
  </si>
  <si>
    <t>Λόφου</t>
  </si>
  <si>
    <t>Λυθροδόντας</t>
  </si>
  <si>
    <t>Λύμπια</t>
  </si>
  <si>
    <t>Λυσός</t>
  </si>
  <si>
    <t>Μαζωτός</t>
  </si>
  <si>
    <t>Μαθηκολώνη</t>
  </si>
  <si>
    <t>Μαθιάτης</t>
  </si>
  <si>
    <t>Μακούντα</t>
  </si>
  <si>
    <t>Μαλλιά</t>
  </si>
  <si>
    <t>Μαλούντα</t>
  </si>
  <si>
    <t>Μάμμαρι</t>
  </si>
  <si>
    <t>Μαμούνταλι</t>
  </si>
  <si>
    <t>Μαμώνια</t>
  </si>
  <si>
    <t>Μανδριά Λεμεσού</t>
  </si>
  <si>
    <t>Μαντριά</t>
  </si>
  <si>
    <t>Μαραθούντα</t>
  </si>
  <si>
    <t>Μαρί</t>
  </si>
  <si>
    <t>Μαρκί</t>
  </si>
  <si>
    <t>Μάρωνας</t>
  </si>
  <si>
    <t>Μαρώνι</t>
  </si>
  <si>
    <t>Μελάδια</t>
  </si>
  <si>
    <t>Μελάνδρα</t>
  </si>
  <si>
    <t>Μελίνη</t>
  </si>
  <si>
    <t>Μενόγια</t>
  </si>
  <si>
    <t>Μένοικο</t>
  </si>
  <si>
    <t>Μέσα Γειτονιά</t>
  </si>
  <si>
    <t>Μέσα Χωριό</t>
  </si>
  <si>
    <t>Μέσανα</t>
  </si>
  <si>
    <t>Μεσόγη</t>
  </si>
  <si>
    <t>Μηλιά</t>
  </si>
  <si>
    <t>Μηλικούρι</t>
  </si>
  <si>
    <t>Μηλιού</t>
  </si>
  <si>
    <t>Μιτσερό</t>
  </si>
  <si>
    <t>Μονάγρι</t>
  </si>
  <si>
    <t>Μοναγρούλλι (εντός ορίων- νότια αυτοκινητόδρομου Λ/σιας)</t>
  </si>
  <si>
    <t>Μοναγρούλλι (εντός του χωριού)</t>
  </si>
  <si>
    <t>Μονή (εντός ορίων- νότια αυτοκινητόδρομου Λ/σιας)</t>
  </si>
  <si>
    <t>Μονή (εντός του χωριού)</t>
  </si>
  <si>
    <t>Μονιάτης</t>
  </si>
  <si>
    <t>Μοσφιλωτή</t>
  </si>
  <si>
    <t>Μούσερε</t>
  </si>
  <si>
    <t>Μουτουλλάς</t>
  </si>
  <si>
    <t>Μουτταγιάκα</t>
  </si>
  <si>
    <t>Νατά</t>
  </si>
  <si>
    <t>Νέα Δήμματα</t>
  </si>
  <si>
    <t>Νέο Χωριό</t>
  </si>
  <si>
    <t>Νήσου</t>
  </si>
  <si>
    <t>Νικητάρι</t>
  </si>
  <si>
    <t>Νικόκλεια</t>
  </si>
  <si>
    <t>Ξυλιάτος</t>
  </si>
  <si>
    <t>Ξυλοτύμπου</t>
  </si>
  <si>
    <t>Ξυλοφάγου</t>
  </si>
  <si>
    <t>Οδού</t>
  </si>
  <si>
    <t>Οίκος</t>
  </si>
  <si>
    <t>Όμοδος</t>
  </si>
  <si>
    <t>Ορά</t>
  </si>
  <si>
    <t>Ορμήδεια</t>
  </si>
  <si>
    <t>Ορόκλινη</t>
  </si>
  <si>
    <t>Ορούντα</t>
  </si>
  <si>
    <t>Παλαιομέτοχο</t>
  </si>
  <si>
    <t>Παλαιόμυλος</t>
  </si>
  <si>
    <t>Παλαιοχώρι</t>
  </si>
  <si>
    <t>Παλαιχώρι</t>
  </si>
  <si>
    <t>Παλώδια</t>
  </si>
  <si>
    <t>Πάνω Ακουρδάλια</t>
  </si>
  <si>
    <t>Πάνω Αρόδες</t>
  </si>
  <si>
    <t>Πάνω Αρχιμανδρίτα</t>
  </si>
  <si>
    <t>Πάνω Δευτερά</t>
  </si>
  <si>
    <t>Πάνω Κουτραφάς</t>
  </si>
  <si>
    <t>Πάνω Κυβίδες</t>
  </si>
  <si>
    <t>Πάνω Λεύκαρα</t>
  </si>
  <si>
    <t>Πάνω Παναγιά</t>
  </si>
  <si>
    <t>Πάνω Πλάτρες</t>
  </si>
  <si>
    <t>Πάνω Πολεμίδια</t>
  </si>
  <si>
    <t>Πάνω Πύργος</t>
  </si>
  <si>
    <t>Παραλίμνι</t>
  </si>
  <si>
    <t>Παραμάλι</t>
  </si>
  <si>
    <t>Παραμύθα</t>
  </si>
  <si>
    <t>Παρεκκλησιά (εντός ορίων- νότια αυτοκινητόδρομου Λ/σιας)</t>
  </si>
  <si>
    <t>Παρεκκλησιά (εντός του χωριού)</t>
  </si>
  <si>
    <t>ΠΑΦΟΣ</t>
  </si>
  <si>
    <t>Πάχνα</t>
  </si>
  <si>
    <t>Παχύαμμος</t>
  </si>
  <si>
    <t>Πέγεια</t>
  </si>
  <si>
    <t>Πεδουλάς</t>
  </si>
  <si>
    <t>Πελαθούσα</t>
  </si>
  <si>
    <t>Πελένδρι</t>
  </si>
  <si>
    <t>Πεντάκωμο (εντός ορίων- νότια αυτοκινητόδρομου Λ/σιας)</t>
  </si>
  <si>
    <t>Πεντάκωμο (εντός του χωριού)</t>
  </si>
  <si>
    <t>Πενταλιά</t>
  </si>
  <si>
    <t>Πέρα Ορεινής</t>
  </si>
  <si>
    <t>Πέρα Πεδί</t>
  </si>
  <si>
    <t>Πέρα Χωριό (Νήσου)</t>
  </si>
  <si>
    <t>Περβόλια</t>
  </si>
  <si>
    <t>Περιστερώνα</t>
  </si>
  <si>
    <t>Περιστερώνα Χρυσοχούς</t>
  </si>
  <si>
    <t>Πετροφάνι</t>
  </si>
  <si>
    <t>Πηγαίνια</t>
  </si>
  <si>
    <t>Πισσούρι</t>
  </si>
  <si>
    <t>Πιταρκού</t>
  </si>
  <si>
    <t>Πλατανίσκια</t>
  </si>
  <si>
    <t>Πλατανιστάσα</t>
  </si>
  <si>
    <t>Πολέμι</t>
  </si>
  <si>
    <t>Πόλη Χρυσοχούς</t>
  </si>
  <si>
    <t>Πολιτικό</t>
  </si>
  <si>
    <t>Πολύστυπος</t>
  </si>
  <si>
    <t>Ποτάμι</t>
  </si>
  <si>
    <t>Ποταμιά</t>
  </si>
  <si>
    <t>Ποταμιού</t>
  </si>
  <si>
    <t>Ποταμίτισσα</t>
  </si>
  <si>
    <t>Πραιτώρι</t>
  </si>
  <si>
    <t>Πραστειό (Αυδήμου)</t>
  </si>
  <si>
    <t>Πραστειό (Κελλακίου)</t>
  </si>
  <si>
    <t>Πραστειό Κελοκεδάρων</t>
  </si>
  <si>
    <t>Πρόδρομος</t>
  </si>
  <si>
    <t>Πύλα</t>
  </si>
  <si>
    <t>Πύργα</t>
  </si>
  <si>
    <t>Πύργος (εντός ορίων- νότια αυτοκινητόδρομου Λ/σιας)</t>
  </si>
  <si>
    <t>Πύργος (εντός του χωριού)</t>
  </si>
  <si>
    <t>Πωμός</t>
  </si>
  <si>
    <t>Σαλαμιού</t>
  </si>
  <si>
    <t>Σανίδα</t>
  </si>
  <si>
    <t>Σαραμά</t>
  </si>
  <si>
    <t>Σαράντι</t>
  </si>
  <si>
    <t>Σελλάιν τ’ Άππη</t>
  </si>
  <si>
    <t>Σιά</t>
  </si>
  <si>
    <t>Σίμου</t>
  </si>
  <si>
    <t>Σινά Όρος</t>
  </si>
  <si>
    <t>Σκαρίνου</t>
  </si>
  <si>
    <t>Σκούλλι</t>
  </si>
  <si>
    <t>Σκουριώτισσα</t>
  </si>
  <si>
    <t>Σούνι</t>
  </si>
  <si>
    <t>Σουσκιού</t>
  </si>
  <si>
    <t>Σοφτάδες</t>
  </si>
  <si>
    <t>Σπήλια</t>
  </si>
  <si>
    <t>Σπιτάλι</t>
  </si>
  <si>
    <t>Στάτος</t>
  </si>
  <si>
    <t>Σταυροκόννου</t>
  </si>
  <si>
    <t>Στενή</t>
  </si>
  <si>
    <t>Στρόβολος</t>
  </si>
  <si>
    <t>Στρουμπί</t>
  </si>
  <si>
    <t>Συκόπετρα</t>
  </si>
  <si>
    <t>Συλίκου</t>
  </si>
  <si>
    <t>Σωτήρα</t>
  </si>
  <si>
    <t>Τάλα</t>
  </si>
  <si>
    <t>Τεμπριά</t>
  </si>
  <si>
    <t>Τέρρα</t>
  </si>
  <si>
    <t>Τερσεφάνου</t>
  </si>
  <si>
    <t>Τίμη</t>
  </si>
  <si>
    <t>Τόχνη</t>
  </si>
  <si>
    <t>Τραχυπέδουλα</t>
  </si>
  <si>
    <t>Τραχώνι</t>
  </si>
  <si>
    <t>Τρεις Ελιές</t>
  </si>
  <si>
    <t>Τρεμιθούσα</t>
  </si>
  <si>
    <t>Τριμιθούσα</t>
  </si>
  <si>
    <t>Τριμίκλινη</t>
  </si>
  <si>
    <t>Τρούλλοι</t>
  </si>
  <si>
    <t>Τσάδα</t>
  </si>
  <si>
    <t>Τσακκίστρα</t>
  </si>
  <si>
    <t>Τσέρι</t>
  </si>
  <si>
    <t>Τσερκέζ Τσιφτλίκ</t>
  </si>
  <si>
    <t>Ύψωνας</t>
  </si>
  <si>
    <t>Φάλια</t>
  </si>
  <si>
    <t>Φαρμακάς</t>
  </si>
  <si>
    <t>Φασλί</t>
  </si>
  <si>
    <t>Φασούλα</t>
  </si>
  <si>
    <t>Φασούλα Κελοκεδάρων</t>
  </si>
  <si>
    <t>Φιλούσα Κελοκεδάρων</t>
  </si>
  <si>
    <t>Φιλούσα Χρυσοχούς</t>
  </si>
  <si>
    <t>Φλάσου</t>
  </si>
  <si>
    <t>Φοινί</t>
  </si>
  <si>
    <t>Φοινικάρια</t>
  </si>
  <si>
    <t>Φοίνικας</t>
  </si>
  <si>
    <t>Φοίτη</t>
  </si>
  <si>
    <t>Φρέναρος</t>
  </si>
  <si>
    <t>Φτερικούδι</t>
  </si>
  <si>
    <t>Φυκάρδου</t>
  </si>
  <si>
    <t>Χανδριά</t>
  </si>
  <si>
    <t>Χλώρακα</t>
  </si>
  <si>
    <t>Χοιροκοιτία</t>
  </si>
  <si>
    <t>Χολέτρια</t>
  </si>
  <si>
    <t>Χόλη</t>
  </si>
  <si>
    <t>Χούλου</t>
  </si>
  <si>
    <t>Χρυσοχού</t>
  </si>
  <si>
    <t>Ψάθι</t>
  </si>
  <si>
    <t>Ψεματισμένος</t>
  </si>
  <si>
    <t>Ψευδάς</t>
  </si>
  <si>
    <t>Ψημολόφου</t>
  </si>
  <si>
    <t>ΠΕΡΙΓΡΑΦΗ</t>
  </si>
  <si>
    <t>Τιμή Μονάδος
Ευρώ</t>
  </si>
  <si>
    <t>Μονάδα
/ €</t>
  </si>
  <si>
    <t>Κατηγορία
Οικίας</t>
  </si>
  <si>
    <t>Ποσοστό
Οικίας</t>
  </si>
  <si>
    <t>Ποσοστό
Τοπιοτ.</t>
  </si>
  <si>
    <t>Ποσοστό
Πισίνας</t>
  </si>
  <si>
    <t>Ελάχιστα Ποσά</t>
  </si>
  <si>
    <t>Πλήρες Περιγραφή</t>
  </si>
  <si>
    <t>Α - ΕΡΓΑΣΙΕΣ ΚΑΤΑΣΚΕΥΗΣ ΤΟΙΧΟΥ,ΑΝΑΧΩΜΑΤΟΣ, ΠΕΡΙΤΕΙΧΙΣΜΑΤΟΣ ΚΛΠ</t>
  </si>
  <si>
    <t>Α. Εργασίες (κατασκευή τοίχου, αναχώματος, περιτειχίσματος, περιφράγματος ή άλλων κατασκευών που περικλείουν γη, ή για άλλες κατασκευές (όπως ακάλυπτες βεράντες, χώροι στάθμευσης, μονάδες κλπ.):</t>
  </si>
  <si>
    <t>1. ΠΕΡΙΦΡΑΞΗ</t>
  </si>
  <si>
    <t>Β. Τοπιοτέχνιση αυλών, κήπων, ανθώνες, κλπ:</t>
  </si>
  <si>
    <t xml:space="preserve"> (i). Συρματόπλεγμα μέχρι 1.20 μ. ύψος</t>
  </si>
  <si>
    <t>m</t>
  </si>
  <si>
    <t>Γ. Κατασκευή κολυμβητικής δεξαμενής:</t>
  </si>
  <si>
    <t xml:space="preserve"> (ii). Συρματόπλεγμα μέχρι 2.10 μ. ύψος</t>
  </si>
  <si>
    <t xml:space="preserve"> (iii). Τοιχαράκι περίφραξης</t>
  </si>
  <si>
    <t xml:space="preserve"> (iv). Ξύλινη περίφραξη</t>
  </si>
  <si>
    <t xml:space="preserve"> (v). Κάγκελο</t>
  </si>
  <si>
    <t xml:space="preserve"> (vi). Δεν υπάρχει περίφραξη</t>
  </si>
  <si>
    <t>-</t>
  </si>
  <si>
    <t>2. ΚΑΓΚΕΛΟΘΥΡΕΣ</t>
  </si>
  <si>
    <t xml:space="preserve"> (i). Καγκελόθυρες</t>
  </si>
  <si>
    <t>τεμάχιο</t>
  </si>
  <si>
    <t xml:space="preserve"> (ii). Δεν υπάρχει καγκελόθυρα</t>
  </si>
  <si>
    <t>3. ΤΟΙΧΟΣ ΑΝΤΙΣΤΗΡΙΞΗΣ</t>
  </si>
  <si>
    <t xml:space="preserve"> (i). Τοίχος Αντιστήριξης μέχρι 2,00 μ. ύψος</t>
  </si>
  <si>
    <t xml:space="preserve"> (ii). Τοίχος Αντιστήριξης μέχρι 4,00 μ. ύψος</t>
  </si>
  <si>
    <t xml:space="preserve"> (iii). Δεν υπάρχει τοίχος αντιστήριξης</t>
  </si>
  <si>
    <t>4. ΑΚΑΛΥΠΤΗ ΒΕΡΑΝΤΑ</t>
  </si>
  <si>
    <t xml:space="preserve"> (i). Ακάλυπτη Βεράντα</t>
  </si>
  <si>
    <r>
      <rPr>
        <sz val="11"/>
        <color theme="1"/>
        <rFont val="Arial"/>
        <family val="2"/>
        <charset val="161"/>
      </rPr>
      <t>m</t>
    </r>
    <r>
      <rPr>
        <vertAlign val="superscript"/>
        <sz val="11"/>
        <color theme="1"/>
        <rFont val="Arial"/>
        <family val="2"/>
        <charset val="161"/>
      </rPr>
      <t>2</t>
    </r>
  </si>
  <si>
    <t xml:space="preserve"> (ii). Δεν υπάρχει Aκάλυπτη Bεράντα</t>
  </si>
  <si>
    <t>5. ΒΑΘΜΙΔΕΣ ΣΚΑΛΙΑ</t>
  </si>
  <si>
    <t xml:space="preserve"> (i). Βαθμίδες (σκαλιά)</t>
  </si>
  <si>
    <t>τεμάχιο ή m</t>
  </si>
  <si>
    <t xml:space="preserve"> (ii). Δεν υπάρχουν Βαθμίδες (σκαλιά)</t>
  </si>
  <si>
    <t>7. ΤΣΙΜΕΝΤΩΜΑ</t>
  </si>
  <si>
    <t xml:space="preserve"> (i). Τσιμέντωμα</t>
  </si>
  <si>
    <t xml:space="preserve"> (ii). Δεν υπάρχει Τσιμέντωμα</t>
  </si>
  <si>
    <t>8. ΠΕΡΓΟΛΑ/ΚΙΟΣΚΙ</t>
  </si>
  <si>
    <t xml:space="preserve"> (i). Πέργολα</t>
  </si>
  <si>
    <t xml:space="preserve"> (ii). Κιόσκι</t>
  </si>
  <si>
    <t xml:space="preserve"> (iii). Δεν υπάρχει Πέργολα/Κιόσκι</t>
  </si>
  <si>
    <t>9. ΨΗΣΤΑΡΙΑ</t>
  </si>
  <si>
    <t xml:space="preserve"> (i).  Ψησταριά</t>
  </si>
  <si>
    <t xml:space="preserve"> (ii).  Δεν υπάρχει Ψησταριά</t>
  </si>
  <si>
    <t>10. ΣΚΥΒΑΛΑΠΟΘΗΚΗ</t>
  </si>
  <si>
    <t xml:space="preserve"> (i).  Σκυβαλαποθήκη</t>
  </si>
  <si>
    <t xml:space="preserve"> (ii). Δεν υπάρχει Σκυβαλαποθήκη</t>
  </si>
  <si>
    <t>11. ΜΕΤΑΛΛΙΚΗ ΣΚΑΛΑ</t>
  </si>
  <si>
    <t xml:space="preserve"> (i). Μεταλλική Σκάλα ύψους 3,00 μ</t>
  </si>
  <si>
    <t xml:space="preserve"> (ii). Δεν υπάρχει Μεταλλική Σκάλα</t>
  </si>
  <si>
    <t>12. ΣΥΝΤΡΙΒΑΝΙ</t>
  </si>
  <si>
    <t xml:space="preserve"> (i). Συντριβάνι</t>
  </si>
  <si>
    <t>τεμ @ €</t>
  </si>
  <si>
    <t xml:space="preserve"> (ii). Δεν υπάρχει Συντριβάνι</t>
  </si>
  <si>
    <t>13. ΔΕΞΑΜΕΝΗ ΝΕΡΟΥ</t>
  </si>
  <si>
    <t xml:space="preserve"> (i). Δεξαμενή Νερού από Οπλισμένο Σκυρόδερμα</t>
  </si>
  <si>
    <r>
      <rPr>
        <sz val="11"/>
        <color theme="1"/>
        <rFont val="Arial"/>
        <family val="2"/>
        <charset val="161"/>
      </rPr>
      <t>m</t>
    </r>
    <r>
      <rPr>
        <vertAlign val="superscript"/>
        <sz val="11"/>
        <color theme="1"/>
        <rFont val="Arial"/>
        <family val="2"/>
        <charset val="161"/>
      </rPr>
      <t>3</t>
    </r>
    <r>
      <rPr>
        <sz val="11"/>
        <color theme="1"/>
        <rFont val="Arial"/>
        <family val="2"/>
        <charset val="161"/>
      </rPr>
      <t xml:space="preserve"> @ €</t>
    </r>
  </si>
  <si>
    <t xml:space="preserve"> (ii). Δεξαμενή Νερού Χωμάτινη</t>
  </si>
  <si>
    <t xml:space="preserve"> (iii). Δεν υπάρχει Δεξαμενή Νερού</t>
  </si>
  <si>
    <t>Β. ΕΡΓΑΣΙΕΣ ΤΟΠΙΟΤΕΧΝΙΣΗ ΑΥΛΩΝ &amp; ΚΗΠΩΝ, ΑΝΘΩΝΕΣ ΚΛΠ</t>
  </si>
  <si>
    <t xml:space="preserve"> (i). Αυλή</t>
  </si>
  <si>
    <t xml:space="preserve"> (ii). Κήπος</t>
  </si>
  <si>
    <t xml:space="preserve"> (iii). Ανθώνες</t>
  </si>
  <si>
    <t xml:space="preserve"> (iv). Δεν υπάρχει Τοπιοτέχνιση Αυλής</t>
  </si>
  <si>
    <t>Γ - ΚΑΤΑΣΚΕΥΗ ΚΟΛΥΜΒΗΤΙΚΗΣ ΔΕΞΑΜΕΝΗΣ</t>
  </si>
  <si>
    <r>
      <rPr>
        <sz val="11"/>
        <color theme="1"/>
        <rFont val="Arial"/>
        <family val="2"/>
        <charset val="161"/>
      </rPr>
      <t>m</t>
    </r>
    <r>
      <rPr>
        <vertAlign val="superscript"/>
        <sz val="11"/>
        <color theme="1"/>
        <rFont val="Arial"/>
        <family val="2"/>
        <charset val="161"/>
      </rPr>
      <t>2</t>
    </r>
    <r>
      <rPr>
        <sz val="11"/>
        <color theme="1"/>
        <rFont val="Arial"/>
        <family val="2"/>
        <charset val="161"/>
      </rPr>
      <t xml:space="preserve"> @ €</t>
    </r>
  </si>
  <si>
    <t>ΕΚΔΟΣΗ ΑΔΕΙΑΣ ΟΙΚΟΔΟΜΗΣ/ΟΙΚΙΑΣ
ΕΚΤΙΜΗΣΗ ΔΑΠΑΝΗΣ ΓΙΑ ΣΚΟΠΟΥΣ ΥΠΟΛΟΓΙΣΜΟΥ ΔΙΚΑΙΩΜΑΤΩΝ</t>
  </si>
  <si>
    <t>Περιοχή:</t>
  </si>
  <si>
    <t>Επαρχία:</t>
  </si>
  <si>
    <t>Κατηγορία:</t>
  </si>
  <si>
    <r>
      <t>Τιμή/m</t>
    </r>
    <r>
      <rPr>
        <b/>
        <vertAlign val="superscript"/>
        <sz val="10"/>
        <color theme="1"/>
        <rFont val="Arial"/>
        <family val="2"/>
        <charset val="161"/>
      </rPr>
      <t>2</t>
    </r>
  </si>
  <si>
    <t>Αναλυτικά Ποσά (€)</t>
  </si>
  <si>
    <r>
      <rPr>
        <sz val="11"/>
        <rFont val="Arial"/>
        <family val="2"/>
        <charset val="161"/>
      </rPr>
      <t>(i). Εμβαδόν μεταξύ 1-200 m</t>
    </r>
    <r>
      <rPr>
        <vertAlign val="superscript"/>
        <sz val="11"/>
        <rFont val="Arial"/>
        <family val="2"/>
        <charset val="161"/>
      </rPr>
      <t>2</t>
    </r>
    <r>
      <rPr>
        <sz val="11"/>
        <rFont val="Arial"/>
        <family val="2"/>
        <charset val="161"/>
      </rPr>
      <t>:</t>
    </r>
  </si>
  <si>
    <r>
      <rPr>
        <sz val="11"/>
        <rFont val="Arial"/>
        <family val="2"/>
        <charset val="161"/>
      </rPr>
      <t xml:space="preserve">(ii). </t>
    </r>
    <r>
      <rPr>
        <u/>
        <sz val="11"/>
        <rFont val="Arial"/>
        <family val="2"/>
        <charset val="161"/>
      </rPr>
      <t>Πρόσθετο</t>
    </r>
    <r>
      <rPr>
        <sz val="11"/>
        <rFont val="Arial"/>
        <family val="2"/>
        <charset val="161"/>
      </rPr>
      <t xml:space="preserve"> εμβαδόν μεταξύ 201-300 m</t>
    </r>
    <r>
      <rPr>
        <vertAlign val="superscript"/>
        <sz val="11"/>
        <rFont val="Arial"/>
        <family val="2"/>
        <charset val="161"/>
      </rPr>
      <t>2</t>
    </r>
    <r>
      <rPr>
        <sz val="11"/>
        <rFont val="Arial"/>
        <family val="2"/>
        <charset val="161"/>
      </rPr>
      <t>:</t>
    </r>
  </si>
  <si>
    <r>
      <rPr>
        <sz val="11"/>
        <rFont val="Arial"/>
        <family val="2"/>
        <charset val="161"/>
      </rPr>
      <t xml:space="preserve">(iii). </t>
    </r>
    <r>
      <rPr>
        <u/>
        <sz val="11"/>
        <rFont val="Arial"/>
        <family val="2"/>
        <charset val="161"/>
      </rPr>
      <t>Πρόσθετο</t>
    </r>
    <r>
      <rPr>
        <sz val="11"/>
        <rFont val="Arial"/>
        <family val="2"/>
        <charset val="161"/>
      </rPr>
      <t xml:space="preserve"> εμβαδόν μεταξύ 301-400 m</t>
    </r>
    <r>
      <rPr>
        <vertAlign val="superscript"/>
        <sz val="11"/>
        <rFont val="Arial"/>
        <family val="2"/>
        <charset val="161"/>
      </rPr>
      <t>2</t>
    </r>
    <r>
      <rPr>
        <sz val="11"/>
        <rFont val="Arial"/>
        <family val="2"/>
        <charset val="161"/>
      </rPr>
      <t>:</t>
    </r>
  </si>
  <si>
    <r>
      <rPr>
        <sz val="11"/>
        <rFont val="Arial"/>
        <family val="2"/>
        <charset val="161"/>
      </rPr>
      <t xml:space="preserve">(iv). </t>
    </r>
    <r>
      <rPr>
        <u/>
        <sz val="11"/>
        <rFont val="Arial"/>
        <family val="2"/>
        <charset val="161"/>
      </rPr>
      <t>Πρόσθετο</t>
    </r>
    <r>
      <rPr>
        <sz val="11"/>
        <rFont val="Arial"/>
        <family val="2"/>
        <charset val="161"/>
      </rPr>
      <t xml:space="preserve"> εμβαδόν μεταξύ 400-600 m</t>
    </r>
    <r>
      <rPr>
        <vertAlign val="superscript"/>
        <sz val="11"/>
        <rFont val="Arial"/>
        <family val="2"/>
        <charset val="161"/>
      </rPr>
      <t>2</t>
    </r>
    <r>
      <rPr>
        <sz val="11"/>
        <rFont val="Arial"/>
        <family val="2"/>
        <charset val="161"/>
      </rPr>
      <t>:</t>
    </r>
  </si>
  <si>
    <r>
      <rPr>
        <sz val="11"/>
        <rFont val="Arial"/>
        <family val="2"/>
        <charset val="161"/>
      </rPr>
      <t xml:space="preserve">(v). </t>
    </r>
    <r>
      <rPr>
        <u/>
        <sz val="11"/>
        <rFont val="Arial"/>
        <family val="2"/>
        <charset val="161"/>
      </rPr>
      <t>Πρόσθετο</t>
    </r>
    <r>
      <rPr>
        <sz val="11"/>
        <rFont val="Arial"/>
        <family val="2"/>
        <charset val="161"/>
      </rPr>
      <t xml:space="preserve"> εμβαδόν πέραν των 600 m</t>
    </r>
    <r>
      <rPr>
        <vertAlign val="superscript"/>
        <sz val="11"/>
        <rFont val="Arial"/>
        <family val="2"/>
        <charset val="161"/>
      </rPr>
      <t>2</t>
    </r>
    <r>
      <rPr>
        <sz val="11"/>
        <rFont val="Arial"/>
        <family val="2"/>
        <charset val="161"/>
      </rPr>
      <t>:</t>
    </r>
  </si>
  <si>
    <r>
      <rPr>
        <b/>
        <sz val="11"/>
        <rFont val="Arial"/>
        <family val="2"/>
        <charset val="161"/>
      </rPr>
      <t>Σύνολο (m</t>
    </r>
    <r>
      <rPr>
        <b/>
        <vertAlign val="superscript"/>
        <sz val="11"/>
        <rFont val="Arial"/>
        <family val="2"/>
        <charset val="161"/>
      </rPr>
      <t>2</t>
    </r>
    <r>
      <rPr>
        <b/>
        <sz val="11"/>
        <rFont val="Arial"/>
        <family val="2"/>
        <charset val="161"/>
      </rPr>
      <t xml:space="preserve">):    </t>
    </r>
  </si>
  <si>
    <t>Σύνολο (€):</t>
  </si>
  <si>
    <t>ΠΕΡΙΓΡΑΦΗ ΕΡΓΑΣΙΑΣ</t>
  </si>
  <si>
    <t>Ποσότητα</t>
  </si>
  <si>
    <t>Τιμή Μονάδος</t>
  </si>
  <si>
    <t>Δαπάνη</t>
  </si>
  <si>
    <t>Α. Εργασίες που αφορούν τη κατασκευή τοίχου, αναχώματος, περιτειχίσματος, περιφράγματος ή άλλων κατασκευών που περικλείουν γη, ή για άλλες κατασκευές (όπως ακάλυπτες βεράντες, χώροι στάθμευσης, μονάδες κλπ.):</t>
  </si>
  <si>
    <t>1. Περίφραξη</t>
  </si>
  <si>
    <t>2. Καγκελόθυρες</t>
  </si>
  <si>
    <t xml:space="preserve">3. Τοίχος Αντιστήριξης </t>
  </si>
  <si>
    <t>4. Ακάλυπτη Βεράντα</t>
  </si>
  <si>
    <t>5.  Βαθμίδες (σκαλιά)</t>
  </si>
  <si>
    <t>7. Τσιμέντωμα</t>
  </si>
  <si>
    <t>8. Πέργολα / Κιόσκι</t>
  </si>
  <si>
    <t>9. Ψησταριά</t>
  </si>
  <si>
    <t>10. Σκυβαλαποθήκη</t>
  </si>
  <si>
    <t>11. Μεταλλική Σκάλα</t>
  </si>
  <si>
    <t>12. Συντριβάνι</t>
  </si>
  <si>
    <t xml:space="preserve">13.  Δεξαμενή Νερού </t>
  </si>
  <si>
    <r>
      <t>Σημείωση:</t>
    </r>
    <r>
      <rPr>
        <i/>
        <sz val="9"/>
        <rFont val="Arial"/>
        <family val="2"/>
        <charset val="161"/>
      </rPr>
      <t xml:space="preserve"> Το ελάχιστο δικαίωμα είναι €34,17. Σε περίπτωση μικρότερου ποσού κατά τον υπολογισμό, υιοθετείται το ελάχιστο δικαίωμα.</t>
    </r>
  </si>
  <si>
    <r>
      <rPr>
        <b/>
        <sz val="10"/>
        <color theme="0"/>
        <rFont val="Arial"/>
        <family val="2"/>
        <charset val="161"/>
      </rPr>
      <t>Β. Τοπιοτέχνιση αυλών, κήπων, ανθώνες, κλπ</t>
    </r>
    <r>
      <rPr>
        <sz val="10"/>
        <color theme="0"/>
        <rFont val="Arial"/>
        <family val="2"/>
        <charset val="161"/>
      </rPr>
      <t>:</t>
    </r>
  </si>
  <si>
    <r>
      <rPr>
        <i/>
        <u/>
        <sz val="9"/>
        <rFont val="Arial"/>
        <family val="2"/>
        <charset val="161"/>
      </rPr>
      <t>Σημείωση:</t>
    </r>
    <r>
      <rPr>
        <i/>
        <sz val="9"/>
        <rFont val="Arial"/>
        <family val="2"/>
        <charset val="161"/>
      </rPr>
      <t xml:space="preserve"> Το ελάχιστο δικαίωμα είναι €51,26. Σε περίπτωση μικρότερου ποσού κατά τον υπολογισμό, υιοθετείται το ελάχιστο δικαίωμα.</t>
    </r>
  </si>
  <si>
    <t>ΣΥΝΟΛΟ Γ.</t>
  </si>
  <si>
    <r>
      <rPr>
        <b/>
        <sz val="10"/>
        <color theme="0"/>
        <rFont val="Arial"/>
        <family val="2"/>
        <charset val="161"/>
      </rPr>
      <t>Γ. Κατασκευή κολυμβητικής δεξαμενής</t>
    </r>
    <r>
      <rPr>
        <sz val="10"/>
        <color theme="0"/>
        <rFont val="Arial"/>
        <family val="2"/>
        <charset val="161"/>
      </rPr>
      <t>:</t>
    </r>
  </si>
  <si>
    <r>
      <rPr>
        <i/>
        <u/>
        <sz val="9"/>
        <rFont val="Arial"/>
        <family val="2"/>
        <charset val="161"/>
      </rPr>
      <t>Σημείωση 1:</t>
    </r>
    <r>
      <rPr>
        <i/>
        <sz val="9"/>
        <rFont val="Arial"/>
        <family val="2"/>
        <charset val="161"/>
      </rPr>
      <t xml:space="preserve"> Το ελάχιστο δικαίωμα είναι €85,43. Σε περίπτωση μικρότερου ποσού κατά τον υπολογισμό, υιοθετείται το ελάχιστο δικαίωμα.</t>
    </r>
  </si>
  <si>
    <t>Τελικό Πληρωτέο Ποσό Δικαιωμάτων:</t>
  </si>
  <si>
    <t>ΕΤΟΙΜΑΣΤΗΚΕ ΑΠΌ (Αιτητής/Μελετητής):</t>
  </si>
  <si>
    <t>Σημειώσεις:</t>
  </si>
  <si>
    <t>ΣΥΝΟΛΟ Α.</t>
  </si>
  <si>
    <t>ΣΥΝΟΛΟ Β.</t>
  </si>
  <si>
    <r>
      <rPr>
        <i/>
        <u/>
        <sz val="9"/>
        <rFont val="Arial"/>
        <family val="2"/>
        <charset val="161"/>
      </rPr>
      <t>Σημείωση 2:</t>
    </r>
    <r>
      <rPr>
        <sz val="9"/>
        <rFont val="Arial"/>
        <family val="2"/>
        <charset val="161"/>
      </rPr>
      <t xml:space="preserve"> </t>
    </r>
    <r>
      <rPr>
        <i/>
        <sz val="9"/>
        <rFont val="Arial"/>
        <family val="2"/>
        <charset val="161"/>
      </rPr>
      <t>Να υπολογιστεί είτε σε κυβικά (i) είτε σε τετραγωνικά (iv).</t>
    </r>
  </si>
  <si>
    <t xml:space="preserve">Συνολικό Εμβαδόν Οικίας:* </t>
  </si>
  <si>
    <t>6. ΡΑΜΠΑ/ΠΛΑΚΟΣΤΡΩΤΟ</t>
  </si>
  <si>
    <t>6. Ράμπα/Πλακόστρωτο</t>
  </si>
  <si>
    <t>3. Υπ. Ποσό σημαίνει το υπολογίσιμο ποσό, το συνολικό ποσό δηλαδή επί την εκτιμημένη δαπάνη.</t>
  </si>
  <si>
    <t>2. Έντυπο υπολογισμού θα πρέπει να υποβληθεί ξεχωριστά για κάθε μονάδα.</t>
  </si>
  <si>
    <t>Διαλέξετε περιοχή από τη λίστα..</t>
  </si>
  <si>
    <t xml:space="preserve"> (i). Ράμπα/Πλακόστρωτο</t>
  </si>
  <si>
    <t xml:space="preserve"> (ii). Δεν υπάρχει Ράμπα/Πλακόστρωτο</t>
  </si>
  <si>
    <r>
      <t>(i). Εμβαδόν μεταξύ 1-200 m</t>
    </r>
    <r>
      <rPr>
        <vertAlign val="superscript"/>
        <sz val="11"/>
        <rFont val="Arial"/>
        <family val="2"/>
        <charset val="161"/>
      </rPr>
      <t>2</t>
    </r>
    <r>
      <rPr>
        <sz val="11"/>
        <rFont val="Arial"/>
        <family val="2"/>
        <charset val="161"/>
      </rPr>
      <t>: Κατηγορία Α</t>
    </r>
  </si>
  <si>
    <r>
      <t>(i). Εμβαδόν μεταξύ 1-200 m</t>
    </r>
    <r>
      <rPr>
        <vertAlign val="superscript"/>
        <sz val="11"/>
        <rFont val="Arial"/>
        <family val="2"/>
        <charset val="161"/>
      </rPr>
      <t>2</t>
    </r>
    <r>
      <rPr>
        <sz val="11"/>
        <rFont val="Arial"/>
        <family val="2"/>
        <charset val="161"/>
      </rPr>
      <t>: Κατηγορία Β</t>
    </r>
  </si>
  <si>
    <r>
      <t xml:space="preserve">(ii). </t>
    </r>
    <r>
      <rPr>
        <u/>
        <sz val="11"/>
        <rFont val="Arial"/>
        <family val="2"/>
        <charset val="161"/>
      </rPr>
      <t>Πρόσθετο</t>
    </r>
    <r>
      <rPr>
        <sz val="11"/>
        <rFont val="Arial"/>
        <family val="2"/>
        <charset val="161"/>
      </rPr>
      <t xml:space="preserve"> εμβαδόν μεταξύ 201-300 m</t>
    </r>
    <r>
      <rPr>
        <vertAlign val="superscript"/>
        <sz val="11"/>
        <rFont val="Arial"/>
        <family val="2"/>
        <charset val="161"/>
      </rPr>
      <t>2</t>
    </r>
    <r>
      <rPr>
        <sz val="11"/>
        <rFont val="Arial"/>
        <family val="2"/>
        <charset val="161"/>
      </rPr>
      <t>: Κατηγορία Α</t>
    </r>
  </si>
  <si>
    <r>
      <t xml:space="preserve">(ii). </t>
    </r>
    <r>
      <rPr>
        <u/>
        <sz val="11"/>
        <rFont val="Arial"/>
        <family val="2"/>
        <charset val="161"/>
      </rPr>
      <t>Πρόσθετο</t>
    </r>
    <r>
      <rPr>
        <sz val="11"/>
        <rFont val="Arial"/>
        <family val="2"/>
        <charset val="161"/>
      </rPr>
      <t xml:space="preserve"> εμβαδόν μεταξύ 201-300 m</t>
    </r>
    <r>
      <rPr>
        <vertAlign val="superscript"/>
        <sz val="11"/>
        <rFont val="Arial"/>
        <family val="2"/>
        <charset val="161"/>
      </rPr>
      <t>2</t>
    </r>
    <r>
      <rPr>
        <sz val="11"/>
        <rFont val="Arial"/>
        <family val="2"/>
        <charset val="161"/>
      </rPr>
      <t>: Κατηγορία Β</t>
    </r>
  </si>
  <si>
    <r>
      <t xml:space="preserve">(ii). </t>
    </r>
    <r>
      <rPr>
        <u/>
        <sz val="11"/>
        <rFont val="Arial"/>
        <family val="2"/>
        <charset val="161"/>
      </rPr>
      <t>Πρόσθετο</t>
    </r>
    <r>
      <rPr>
        <sz val="11"/>
        <rFont val="Arial"/>
        <family val="2"/>
        <charset val="161"/>
      </rPr>
      <t xml:space="preserve"> εμβαδόν μεταξύ 201-300 m</t>
    </r>
    <r>
      <rPr>
        <vertAlign val="superscript"/>
        <sz val="11"/>
        <rFont val="Arial"/>
        <family val="2"/>
        <charset val="161"/>
      </rPr>
      <t>2</t>
    </r>
    <r>
      <rPr>
        <sz val="11"/>
        <rFont val="Arial"/>
        <family val="2"/>
        <charset val="161"/>
      </rPr>
      <t>: Κατηγορία Γ</t>
    </r>
  </si>
  <si>
    <r>
      <t xml:space="preserve">(iii). </t>
    </r>
    <r>
      <rPr>
        <u/>
        <sz val="11"/>
        <rFont val="Arial"/>
        <family val="2"/>
        <charset val="161"/>
      </rPr>
      <t>Πρόσθετο</t>
    </r>
    <r>
      <rPr>
        <sz val="11"/>
        <rFont val="Arial"/>
        <family val="2"/>
        <charset val="161"/>
      </rPr>
      <t xml:space="preserve"> εμβαδόν μεταξύ 301-400 m</t>
    </r>
    <r>
      <rPr>
        <vertAlign val="superscript"/>
        <sz val="11"/>
        <rFont val="Arial"/>
        <family val="2"/>
        <charset val="161"/>
      </rPr>
      <t>2</t>
    </r>
    <r>
      <rPr>
        <sz val="11"/>
        <rFont val="Arial"/>
        <family val="2"/>
        <charset val="161"/>
      </rPr>
      <t>: Κατηγορία Α</t>
    </r>
  </si>
  <si>
    <r>
      <t xml:space="preserve">(iii). </t>
    </r>
    <r>
      <rPr>
        <u/>
        <sz val="11"/>
        <rFont val="Arial"/>
        <family val="2"/>
        <charset val="161"/>
      </rPr>
      <t>Πρόσθετο</t>
    </r>
    <r>
      <rPr>
        <sz val="11"/>
        <rFont val="Arial"/>
        <family val="2"/>
        <charset val="161"/>
      </rPr>
      <t xml:space="preserve"> εμβαδόν μεταξύ 301-400 m</t>
    </r>
    <r>
      <rPr>
        <vertAlign val="superscript"/>
        <sz val="11"/>
        <rFont val="Arial"/>
        <family val="2"/>
        <charset val="161"/>
      </rPr>
      <t>2</t>
    </r>
    <r>
      <rPr>
        <sz val="11"/>
        <rFont val="Arial"/>
        <family val="2"/>
        <charset val="161"/>
      </rPr>
      <t>: Κατηγορία Β</t>
    </r>
  </si>
  <si>
    <r>
      <t xml:space="preserve">(iii). </t>
    </r>
    <r>
      <rPr>
        <u/>
        <sz val="11"/>
        <rFont val="Arial"/>
        <family val="2"/>
        <charset val="161"/>
      </rPr>
      <t>Πρόσθετο</t>
    </r>
    <r>
      <rPr>
        <sz val="11"/>
        <rFont val="Arial"/>
        <family val="2"/>
        <charset val="161"/>
      </rPr>
      <t xml:space="preserve"> εμβαδόν μεταξύ 301-400 m</t>
    </r>
    <r>
      <rPr>
        <vertAlign val="superscript"/>
        <sz val="11"/>
        <rFont val="Arial"/>
        <family val="2"/>
        <charset val="161"/>
      </rPr>
      <t>2</t>
    </r>
    <r>
      <rPr>
        <sz val="11"/>
        <rFont val="Arial"/>
        <family val="2"/>
        <charset val="161"/>
      </rPr>
      <t>: Κατηγορία Γ</t>
    </r>
  </si>
  <si>
    <r>
      <t xml:space="preserve">(iv). </t>
    </r>
    <r>
      <rPr>
        <u/>
        <sz val="11"/>
        <rFont val="Arial"/>
        <family val="2"/>
        <charset val="161"/>
      </rPr>
      <t>Πρόσθετο</t>
    </r>
    <r>
      <rPr>
        <sz val="11"/>
        <rFont val="Arial"/>
        <family val="2"/>
        <charset val="161"/>
      </rPr>
      <t xml:space="preserve"> εμβαδόν μεταξύ 400-600 m</t>
    </r>
    <r>
      <rPr>
        <vertAlign val="superscript"/>
        <sz val="11"/>
        <rFont val="Arial"/>
        <family val="2"/>
        <charset val="161"/>
      </rPr>
      <t>2</t>
    </r>
    <r>
      <rPr>
        <sz val="11"/>
        <rFont val="Arial"/>
        <family val="2"/>
        <charset val="161"/>
      </rPr>
      <t>: Κατηγορία Α</t>
    </r>
  </si>
  <si>
    <r>
      <t xml:space="preserve">(iv). </t>
    </r>
    <r>
      <rPr>
        <u/>
        <sz val="11"/>
        <rFont val="Arial"/>
        <family val="2"/>
        <charset val="161"/>
      </rPr>
      <t>Πρόσθετο</t>
    </r>
    <r>
      <rPr>
        <sz val="11"/>
        <rFont val="Arial"/>
        <family val="2"/>
        <charset val="161"/>
      </rPr>
      <t xml:space="preserve"> εμβαδόν μεταξύ 400-600 m</t>
    </r>
    <r>
      <rPr>
        <vertAlign val="superscript"/>
        <sz val="11"/>
        <rFont val="Arial"/>
        <family val="2"/>
        <charset val="161"/>
      </rPr>
      <t>2</t>
    </r>
    <r>
      <rPr>
        <sz val="11"/>
        <rFont val="Arial"/>
        <family val="2"/>
        <charset val="161"/>
      </rPr>
      <t>: Κατηγορία Β</t>
    </r>
  </si>
  <si>
    <r>
      <t xml:space="preserve">(iv). </t>
    </r>
    <r>
      <rPr>
        <u/>
        <sz val="11"/>
        <rFont val="Arial"/>
        <family val="2"/>
        <charset val="161"/>
      </rPr>
      <t>Πρόσθετο</t>
    </r>
    <r>
      <rPr>
        <sz val="11"/>
        <rFont val="Arial"/>
        <family val="2"/>
        <charset val="161"/>
      </rPr>
      <t xml:space="preserve"> εμβαδόν μεταξύ 400-600 m</t>
    </r>
    <r>
      <rPr>
        <vertAlign val="superscript"/>
        <sz val="11"/>
        <rFont val="Arial"/>
        <family val="2"/>
        <charset val="161"/>
      </rPr>
      <t>2</t>
    </r>
    <r>
      <rPr>
        <sz val="11"/>
        <rFont val="Arial"/>
        <family val="2"/>
        <charset val="161"/>
      </rPr>
      <t>: Κατηγορία Γ</t>
    </r>
  </si>
  <si>
    <r>
      <t xml:space="preserve">(v). </t>
    </r>
    <r>
      <rPr>
        <u/>
        <sz val="11"/>
        <rFont val="Arial"/>
        <family val="2"/>
        <charset val="161"/>
      </rPr>
      <t>Πρόσθετο</t>
    </r>
    <r>
      <rPr>
        <sz val="11"/>
        <rFont val="Arial"/>
        <family val="2"/>
        <charset val="161"/>
      </rPr>
      <t xml:space="preserve"> εμβαδόν πέραν των 600 m</t>
    </r>
    <r>
      <rPr>
        <vertAlign val="superscript"/>
        <sz val="11"/>
        <rFont val="Arial"/>
        <family val="2"/>
        <charset val="161"/>
      </rPr>
      <t>2</t>
    </r>
    <r>
      <rPr>
        <sz val="11"/>
        <rFont val="Arial"/>
        <family val="2"/>
        <charset val="161"/>
      </rPr>
      <t>: Κατηγορία Α</t>
    </r>
  </si>
  <si>
    <r>
      <t xml:space="preserve">(v). </t>
    </r>
    <r>
      <rPr>
        <u/>
        <sz val="11"/>
        <rFont val="Arial"/>
        <family val="2"/>
        <charset val="161"/>
      </rPr>
      <t>Πρόσθετο</t>
    </r>
    <r>
      <rPr>
        <sz val="11"/>
        <rFont val="Arial"/>
        <family val="2"/>
        <charset val="161"/>
      </rPr>
      <t xml:space="preserve"> εμβαδόν πέραν των 600 m</t>
    </r>
    <r>
      <rPr>
        <vertAlign val="superscript"/>
        <sz val="11"/>
        <rFont val="Arial"/>
        <family val="2"/>
        <charset val="161"/>
      </rPr>
      <t>2</t>
    </r>
    <r>
      <rPr>
        <sz val="11"/>
        <rFont val="Arial"/>
        <family val="2"/>
        <charset val="161"/>
      </rPr>
      <t>: Κατηγορία Β</t>
    </r>
  </si>
  <si>
    <r>
      <t xml:space="preserve">(v). </t>
    </r>
    <r>
      <rPr>
        <u/>
        <sz val="11"/>
        <rFont val="Arial"/>
        <family val="2"/>
        <charset val="161"/>
      </rPr>
      <t>Πρόσθετο</t>
    </r>
    <r>
      <rPr>
        <sz val="11"/>
        <rFont val="Arial"/>
        <family val="2"/>
        <charset val="161"/>
      </rPr>
      <t xml:space="preserve"> εμβαδόν πέραν των 600 m</t>
    </r>
    <r>
      <rPr>
        <vertAlign val="superscript"/>
        <sz val="11"/>
        <rFont val="Arial"/>
        <family val="2"/>
        <charset val="161"/>
      </rPr>
      <t>2</t>
    </r>
    <r>
      <rPr>
        <sz val="11"/>
        <rFont val="Arial"/>
        <family val="2"/>
        <charset val="161"/>
      </rPr>
      <t>: Κατηγορία Γ</t>
    </r>
  </si>
  <si>
    <t>Ποσά για Συνολικό Εμβαδόν Οικίας</t>
  </si>
  <si>
    <t>Α. Εργασίες (κατασκευή τοίχου, αναχώματος……....:)</t>
  </si>
  <si>
    <r>
      <t>(i). Εμβαδόν  μεταξύ 1-200 m</t>
    </r>
    <r>
      <rPr>
        <vertAlign val="superscript"/>
        <sz val="11"/>
        <rFont val="Arial"/>
        <family val="2"/>
        <charset val="161"/>
      </rPr>
      <t>2</t>
    </r>
    <r>
      <rPr>
        <sz val="11"/>
        <rFont val="Arial"/>
        <family val="2"/>
        <charset val="161"/>
      </rPr>
      <t>: Κατηγορία Γ</t>
    </r>
  </si>
  <si>
    <t>1. Εμβαδόν σημαίνει το συνολικό εμβαδόν των καλυμμένων  χώρων, δηλαδή το εμβαδόν δόμησης ανεξάρτητα αν λογίζεται για σκοπούς υπολογισμού του συντελεστή δόμησης με βάση την Πολεοδομική νομοθεσία.</t>
  </si>
  <si>
    <t>Ε - ΑΝΕΛΚΥΣΤΗΡΑΣ</t>
  </si>
  <si>
    <t>Δ - ΥΠΟΣΤΑΘΜΟΣ ΑΗΚ</t>
  </si>
  <si>
    <t xml:space="preserve"> (i). Υποσταθμός ΑΗΚ</t>
  </si>
  <si>
    <t xml:space="preserve"> (iii). Δεν υπάρχει Ανελκυστήρας</t>
  </si>
  <si>
    <t xml:space="preserve"> (i). Ιδιωτικός Ανελκυστήρας</t>
  </si>
  <si>
    <t xml:space="preserve"> (ii). Ιδιωτικών Κατοικιών (Αναπηρικός)</t>
  </si>
  <si>
    <t>Δ. Υποσταθμός ΑΗΚ</t>
  </si>
  <si>
    <t xml:space="preserve"> (ii). Δεν υπάρχει Υποσταθμός ΑΗΚ</t>
  </si>
  <si>
    <t>ΣΥΝΟΛΟ Δ.</t>
  </si>
  <si>
    <t>Ε. Ανελκυστήρας</t>
  </si>
  <si>
    <t>Ποσοστό
Υπ. ΑΗΚ</t>
  </si>
  <si>
    <t>Ποσοστό
Ανελκυστ.</t>
  </si>
  <si>
    <r>
      <rPr>
        <i/>
        <u/>
        <sz val="9"/>
        <rFont val="Arial"/>
        <family val="2"/>
        <charset val="161"/>
      </rPr>
      <t>Σημείωση:</t>
    </r>
    <r>
      <rPr>
        <i/>
        <sz val="9"/>
        <rFont val="Arial"/>
        <family val="2"/>
        <charset val="161"/>
      </rPr>
      <t xml:space="preserve"> Το ελάχιστο δικαίωμα είναι €34,17. Σε περίπτωση μικρότερου ποσού κατά τον υπολογισμό, υιοθετείται το ελάχιστο δικαίωμα.</t>
    </r>
  </si>
  <si>
    <t>ΣΥΝΟΛΟ E.</t>
  </si>
  <si>
    <r>
      <rPr>
        <sz val="11"/>
        <rFont val="Arial"/>
        <family val="2"/>
        <charset val="161"/>
      </rPr>
      <t xml:space="preserve"> (i). Κολυμβ. Δεξ. Προκατασκευασμένη (m</t>
    </r>
    <r>
      <rPr>
        <vertAlign val="superscript"/>
        <sz val="11"/>
        <rFont val="Arial"/>
        <family val="2"/>
        <charset val="161"/>
      </rPr>
      <t>3</t>
    </r>
    <r>
      <rPr>
        <sz val="11"/>
        <rFont val="Arial"/>
        <family val="2"/>
        <charset val="161"/>
      </rPr>
      <t>)</t>
    </r>
  </si>
  <si>
    <t xml:space="preserve"> (ii). Δεν υπάρχει Κολυμβητική Δεξαμενή</t>
  </si>
  <si>
    <r>
      <rPr>
        <sz val="11"/>
        <rFont val="Arial"/>
        <family val="2"/>
        <charset val="161"/>
      </rPr>
      <t xml:space="preserve"> (iii). Κολυμβ. Δεξ. από Οπλισμένο Σκυρόδεμα (m</t>
    </r>
    <r>
      <rPr>
        <vertAlign val="superscript"/>
        <sz val="11"/>
        <rFont val="Arial"/>
        <family val="2"/>
        <charset val="161"/>
      </rPr>
      <t>2</t>
    </r>
    <r>
      <rPr>
        <sz val="11"/>
        <rFont val="Arial"/>
        <family val="2"/>
        <charset val="161"/>
      </rPr>
      <t>)</t>
    </r>
  </si>
  <si>
    <r>
      <rPr>
        <sz val="11"/>
        <rFont val="Arial"/>
        <family val="2"/>
        <charset val="161"/>
      </rPr>
      <t xml:space="preserve"> (iv). Κολυμβ. Δεξ. Προκατασκευασμένη (m</t>
    </r>
    <r>
      <rPr>
        <vertAlign val="superscript"/>
        <sz val="11"/>
        <rFont val="Arial"/>
        <family val="2"/>
        <charset val="161"/>
      </rPr>
      <t>2</t>
    </r>
    <r>
      <rPr>
        <sz val="11"/>
        <rFont val="Arial"/>
        <family val="2"/>
        <charset val="16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</si>
</sst>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&quot;€&quot;#,##0.00"/>
    <numFmt numFmtId="165" formatCode="#,##0&quot; m&quot;"/>
    <numFmt numFmtId="166" formatCode="#,##0&quot;m2&quot;"/>
    <numFmt numFmtId="167" formatCode="#,##0&quot;(m2)&quot;"/>
    <numFmt numFmtId="168" formatCode="&quot;€&quot;#,##0.00&quot;/m2&quot;"/>
    <numFmt numFmtId="169" formatCode="&quot;(&quot;&quot;€&quot;#,##0.00&quot;)&quot;"/>
    <numFmt numFmtId="170" formatCode="#,##0.00_ ;[Red]\-#,##0.00\ "/>
    <numFmt numFmtId="171" formatCode="#,##0\ &quot;€&quot;"/>
    <numFmt numFmtId="172" formatCode="&quot;€&quot;#,##0.00&quot;/m&quot;"/>
    <numFmt numFmtId="173" formatCode="&quot;€&quot;#,##0.00&quot;/m3&quot;"/>
    <numFmt numFmtId="174" formatCode="#,##0\ &quot;τεμ.&quot;"/>
    <numFmt numFmtId="175" formatCode="&quot;€&quot;#,##0.00&quot;/τεμ.&quot;"/>
    <numFmt numFmtId="176" formatCode="#,##0&quot; m2&quot;"/>
    <numFmt numFmtId="177" formatCode="&quot;€&quot;#,##0.00&quot;/m/τεμ.&quot;"/>
    <numFmt numFmtId="178" formatCode="#,##0&quot; m3&quot;"/>
    <numFmt numFmtId="179" formatCode="&quot;€&quot;#,##0.00\ &quot;/m2&quot;"/>
    <numFmt numFmtId="180" formatCode="&quot;€&quot;#0.00"/>
    <numFmt numFmtId="181" formatCode="#,##0.00\ &quot;€&quot;"/>
  </numFmts>
  <fonts count="7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161"/>
      <scheme val="minor"/>
    </font>
    <font>
      <sz val="7"/>
      <color theme="1"/>
      <name val="Calibri"/>
      <family val="2"/>
      <charset val="161"/>
      <scheme val="minor"/>
    </font>
    <font>
      <b/>
      <u/>
      <sz val="16"/>
      <color rgb="FF1F497D"/>
      <name val="Calibri"/>
      <family val="2"/>
      <charset val="161"/>
      <scheme val="minor"/>
    </font>
    <font>
      <b/>
      <u/>
      <sz val="14"/>
      <color rgb="FF0070C0"/>
      <name val="Calibri"/>
      <family val="2"/>
      <charset val="161"/>
      <scheme val="minor"/>
    </font>
    <font>
      <sz val="10"/>
      <color theme="1"/>
      <name val="Arial"/>
      <family val="2"/>
      <charset val="161"/>
    </font>
    <font>
      <b/>
      <u/>
      <sz val="20"/>
      <color rgb="FF1F497D"/>
      <name val="Calibri"/>
      <family val="2"/>
      <charset val="161"/>
      <scheme val="minor"/>
    </font>
    <font>
      <sz val="11"/>
      <color theme="1"/>
      <name val="Arial"/>
      <family val="2"/>
      <charset val="161"/>
    </font>
    <font>
      <b/>
      <sz val="10"/>
      <name val="Arial"/>
      <family val="2"/>
      <charset val="161"/>
    </font>
    <font>
      <sz val="10"/>
      <name val="Arial"/>
      <family val="2"/>
      <charset val="161"/>
    </font>
    <font>
      <b/>
      <sz val="10"/>
      <color theme="1"/>
      <name val="Arial"/>
      <family val="2"/>
      <charset val="161"/>
    </font>
    <font>
      <b/>
      <sz val="11"/>
      <color theme="1"/>
      <name val="Arial"/>
      <family val="2"/>
      <charset val="161"/>
    </font>
    <font>
      <sz val="11"/>
      <name val="Arial"/>
      <family val="2"/>
      <charset val="161"/>
    </font>
    <font>
      <i/>
      <sz val="11"/>
      <name val="Arial"/>
      <family val="2"/>
      <charset val="161"/>
    </font>
    <font>
      <b/>
      <sz val="11"/>
      <name val="Arial"/>
      <family val="2"/>
      <charset val="161"/>
    </font>
    <font>
      <b/>
      <sz val="11"/>
      <name val="Arial"/>
      <family val="2"/>
      <charset val="161"/>
    </font>
    <font>
      <i/>
      <sz val="9"/>
      <color theme="0"/>
      <name val="Arial"/>
      <family val="2"/>
      <charset val="161"/>
    </font>
    <font>
      <sz val="10"/>
      <color rgb="FF00B050"/>
      <name val="Tahoma"/>
      <family val="2"/>
      <charset val="161"/>
    </font>
    <font>
      <b/>
      <sz val="9"/>
      <name val="Arial"/>
      <family val="2"/>
      <charset val="161"/>
    </font>
    <font>
      <b/>
      <sz val="7"/>
      <name val="Arial"/>
      <family val="2"/>
      <charset val="161"/>
    </font>
    <font>
      <b/>
      <sz val="10"/>
      <color theme="0"/>
      <name val="Arial"/>
      <family val="2"/>
      <charset val="161"/>
    </font>
    <font>
      <b/>
      <sz val="7"/>
      <color theme="0"/>
      <name val="Arial"/>
      <family val="2"/>
      <charset val="161"/>
    </font>
    <font>
      <i/>
      <sz val="10"/>
      <color theme="1"/>
      <name val="Arial"/>
      <family val="2"/>
      <charset val="161"/>
    </font>
    <font>
      <i/>
      <sz val="7"/>
      <color theme="1"/>
      <name val="Arial"/>
      <family val="2"/>
      <charset val="161"/>
    </font>
    <font>
      <b/>
      <sz val="10"/>
      <color rgb="FFFF0000"/>
      <name val="Arial"/>
      <family val="2"/>
      <charset val="161"/>
    </font>
    <font>
      <b/>
      <i/>
      <sz val="10"/>
      <color rgb="FFFF0000"/>
      <name val="Arial"/>
      <family val="2"/>
      <charset val="161"/>
    </font>
    <font>
      <sz val="7"/>
      <color theme="1"/>
      <name val="Arial"/>
      <family val="2"/>
      <charset val="161"/>
    </font>
    <font>
      <i/>
      <sz val="10"/>
      <name val="Arial"/>
      <family val="2"/>
      <charset val="161"/>
    </font>
    <font>
      <b/>
      <sz val="11"/>
      <color rgb="FFFF0000"/>
      <name val="Arial"/>
      <family val="2"/>
      <charset val="161"/>
    </font>
    <font>
      <i/>
      <u/>
      <sz val="9"/>
      <name val="Arial"/>
      <family val="2"/>
      <charset val="161"/>
    </font>
    <font>
      <i/>
      <sz val="9"/>
      <name val="Arial"/>
      <family val="2"/>
      <charset val="161"/>
    </font>
    <font>
      <i/>
      <sz val="7"/>
      <name val="Arial"/>
      <family val="2"/>
      <charset val="161"/>
    </font>
    <font>
      <sz val="7"/>
      <color theme="0"/>
      <name val="Arial"/>
      <family val="2"/>
      <charset val="161"/>
    </font>
    <font>
      <sz val="10"/>
      <color theme="0"/>
      <name val="Arial"/>
      <family val="2"/>
      <charset val="161"/>
    </font>
    <font>
      <sz val="7"/>
      <color rgb="FFFF0000"/>
      <name val="Arial"/>
      <family val="2"/>
      <charset val="161"/>
    </font>
    <font>
      <i/>
      <sz val="7"/>
      <color theme="0"/>
      <name val="Arial"/>
      <family val="2"/>
      <charset val="161"/>
    </font>
    <font>
      <b/>
      <i/>
      <sz val="11"/>
      <color theme="1"/>
      <name val="Arial"/>
      <family val="2"/>
      <charset val="161"/>
    </font>
    <font>
      <b/>
      <sz val="12"/>
      <color theme="1"/>
      <name val="Arial"/>
      <family val="2"/>
      <charset val="161"/>
    </font>
    <font>
      <b/>
      <sz val="14"/>
      <color theme="1"/>
      <name val="Arial"/>
      <family val="2"/>
      <charset val="161"/>
    </font>
    <font>
      <b/>
      <sz val="12"/>
      <color theme="1"/>
      <name val="Blue Highway"/>
    </font>
    <font>
      <b/>
      <u/>
      <sz val="10"/>
      <color theme="1"/>
      <name val="X"/>
      <charset val="161"/>
    </font>
    <font>
      <b/>
      <u/>
      <sz val="7"/>
      <color theme="1"/>
      <name val="X"/>
      <charset val="161"/>
    </font>
    <font>
      <sz val="10"/>
      <color theme="1"/>
      <name val="X"/>
      <charset val="161"/>
    </font>
    <font>
      <sz val="7"/>
      <color theme="1"/>
      <name val="X"/>
      <charset val="161"/>
    </font>
    <font>
      <sz val="11"/>
      <color rgb="FFFF0000"/>
      <name val="Calibri"/>
      <family val="2"/>
      <charset val="161"/>
      <scheme val="minor"/>
    </font>
    <font>
      <b/>
      <sz val="10"/>
      <color rgb="FFFFFFFF"/>
      <name val="Arial"/>
      <family val="2"/>
      <charset val="161"/>
    </font>
    <font>
      <sz val="11"/>
      <name val="Arial"/>
      <family val="2"/>
      <charset val="161"/>
    </font>
    <font>
      <sz val="11"/>
      <name val="Calibri"/>
      <family val="2"/>
      <charset val="161"/>
      <scheme val="minor"/>
    </font>
    <font>
      <sz val="11"/>
      <color rgb="FFFF0000"/>
      <name val="Arial"/>
      <family val="2"/>
      <charset val="161"/>
    </font>
    <font>
      <sz val="8"/>
      <name val="Calibri"/>
      <family val="2"/>
      <charset val="161"/>
      <scheme val="minor"/>
    </font>
    <font>
      <sz val="12"/>
      <color theme="1"/>
      <name val="Arial"/>
      <family val="2"/>
      <charset val="161"/>
    </font>
    <font>
      <i/>
      <sz val="12"/>
      <color rgb="FFFF0000"/>
      <name val="Arial"/>
      <family val="2"/>
      <charset val="161"/>
    </font>
    <font>
      <b/>
      <sz val="12"/>
      <color theme="0"/>
      <name val="Arial"/>
      <family val="2"/>
      <charset val="161"/>
    </font>
    <font>
      <sz val="12"/>
      <name val="Arial"/>
      <family val="2"/>
      <charset val="161"/>
    </font>
    <font>
      <u/>
      <sz val="11"/>
      <color rgb="FF0000FF"/>
      <name val="Calibri"/>
      <family val="2"/>
      <charset val="161"/>
      <scheme val="minor"/>
    </font>
    <font>
      <b/>
      <vertAlign val="superscript"/>
      <sz val="10"/>
      <color theme="1"/>
      <name val="Arial"/>
      <family val="2"/>
      <charset val="161"/>
    </font>
    <font>
      <vertAlign val="superscript"/>
      <sz val="11"/>
      <name val="Arial"/>
      <family val="2"/>
      <charset val="161"/>
    </font>
    <font>
      <u/>
      <sz val="11"/>
      <name val="Arial"/>
      <family val="2"/>
      <charset val="161"/>
    </font>
    <font>
      <b/>
      <vertAlign val="superscript"/>
      <sz val="11"/>
      <name val="Arial"/>
      <family val="2"/>
      <charset val="161"/>
    </font>
    <font>
      <sz val="9"/>
      <name val="Arial"/>
      <family val="2"/>
      <charset val="161"/>
    </font>
    <font>
      <vertAlign val="superscript"/>
      <sz val="11"/>
      <color theme="1"/>
      <name val="Arial"/>
      <family val="2"/>
      <charset val="161"/>
    </font>
    <font>
      <b/>
      <sz val="9"/>
      <name val="Tahoma"/>
      <family val="2"/>
      <charset val="161"/>
    </font>
    <font>
      <sz val="9"/>
      <name val="Tahoma"/>
      <family val="2"/>
      <charset val="161"/>
    </font>
    <font>
      <b/>
      <u/>
      <sz val="9"/>
      <name val="Tahoma"/>
      <family val="2"/>
      <charset val="161"/>
    </font>
    <font>
      <sz val="12"/>
      <color theme="1"/>
      <name val="Blue Highway"/>
    </font>
    <font>
      <sz val="11"/>
      <color theme="0" tint="-4.9989318521683403E-2"/>
      <name val="Calibri"/>
      <family val="2"/>
      <charset val="161"/>
      <scheme val="minor"/>
    </font>
    <font>
      <sz val="10"/>
      <color theme="0" tint="-4.9989318521683403E-2"/>
      <name val="Arial"/>
      <family val="2"/>
      <charset val="161"/>
    </font>
    <font>
      <b/>
      <sz val="12"/>
      <name val="Arial"/>
      <family val="2"/>
      <charset val="161"/>
    </font>
    <font>
      <b/>
      <sz val="9"/>
      <color indexed="81"/>
      <name val="Tahoma"/>
      <family val="2"/>
      <charset val="161"/>
    </font>
    <font>
      <i/>
      <sz val="9"/>
      <color theme="1"/>
      <name val="Arial"/>
      <family val="2"/>
      <charset val="16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-0.249977111117893"/>
        <bgColor indexed="64"/>
      </patternFill>
    </fill>
  </fills>
  <borders count="35">
    <border>
      <left/>
      <right/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FF0000"/>
      </right>
      <top/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auto="1"/>
      </left>
      <right style="thin">
        <color rgb="FFFF0000"/>
      </right>
      <top style="thin">
        <color auto="1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auto="1"/>
      </top>
      <bottom style="thin">
        <color rgb="FFFF0000"/>
      </bottom>
      <diagonal/>
    </border>
    <border>
      <left style="thin">
        <color auto="1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auto="1"/>
      </left>
      <right style="thin">
        <color rgb="FFFF0000"/>
      </right>
      <top style="thin">
        <color rgb="FFFF0000"/>
      </top>
      <bottom style="thin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4" fillId="0" borderId="0" applyNumberFormat="0" applyFill="0" applyBorder="0" applyAlignment="0" applyProtection="0">
      <alignment vertical="center"/>
    </xf>
  </cellStyleXfs>
  <cellXfs count="280">
    <xf numFmtId="0" fontId="0" fillId="0" borderId="0" xfId="0"/>
    <xf numFmtId="0" fontId="0" fillId="2" borderId="0" xfId="0" applyFill="1" applyProtection="1">
      <protection locked="0"/>
    </xf>
    <xf numFmtId="0" fontId="2" fillId="2" borderId="0" xfId="0" applyFont="1" applyFill="1" applyProtection="1"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5" fillId="2" borderId="0" xfId="0" applyFont="1" applyFill="1" applyProtection="1">
      <protection locked="0"/>
    </xf>
    <xf numFmtId="0" fontId="9" fillId="2" borderId="0" xfId="0" applyFont="1" applyFill="1" applyProtection="1">
      <protection locked="0"/>
    </xf>
    <xf numFmtId="166" fontId="11" fillId="3" borderId="11" xfId="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44" fillId="0" borderId="0" xfId="0" applyFont="1"/>
    <xf numFmtId="0" fontId="20" fillId="8" borderId="19" xfId="0" applyFont="1" applyFill="1" applyBorder="1" applyAlignment="1">
      <alignment horizontal="center" vertical="center"/>
    </xf>
    <xf numFmtId="0" fontId="33" fillId="8" borderId="22" xfId="0" applyFont="1" applyFill="1" applyBorder="1" applyAlignment="1">
      <alignment horizontal="center" vertical="center"/>
    </xf>
    <xf numFmtId="0" fontId="20" fillId="8" borderId="16" xfId="0" applyFont="1" applyFill="1" applyBorder="1" applyAlignment="1">
      <alignment horizontal="center" vertical="center" wrapText="1"/>
    </xf>
    <xf numFmtId="0" fontId="45" fillId="8" borderId="14" xfId="0" applyFont="1" applyFill="1" applyBorder="1" applyAlignment="1">
      <alignment horizontal="center" vertical="center" wrapText="1"/>
    </xf>
    <xf numFmtId="0" fontId="20" fillId="9" borderId="12" xfId="0" applyFont="1" applyFill="1" applyBorder="1" applyAlignment="1">
      <alignment horizontal="left" vertical="center"/>
    </xf>
    <xf numFmtId="0" fontId="33" fillId="9" borderId="17" xfId="0" applyFont="1" applyFill="1" applyBorder="1" applyAlignment="1">
      <alignment horizontal="center" vertical="center"/>
    </xf>
    <xf numFmtId="0" fontId="20" fillId="9" borderId="17" xfId="0" applyFont="1" applyFill="1" applyBorder="1" applyAlignment="1">
      <alignment horizontal="center" vertical="center" wrapText="1"/>
    </xf>
    <xf numFmtId="0" fontId="20" fillId="9" borderId="18" xfId="0" applyFont="1" applyFill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/>
    </xf>
    <xf numFmtId="10" fontId="46" fillId="0" borderId="14" xfId="0" applyNumberFormat="1" applyFont="1" applyBorder="1" applyAlignment="1">
      <alignment horizontal="right" vertical="center"/>
    </xf>
    <xf numFmtId="0" fontId="15" fillId="10" borderId="32" xfId="0" applyFont="1" applyFill="1" applyBorder="1" applyAlignment="1">
      <alignment horizontal="left" vertical="center"/>
    </xf>
    <xf numFmtId="0" fontId="46" fillId="10" borderId="33" xfId="0" applyFont="1" applyFill="1" applyBorder="1" applyAlignment="1">
      <alignment horizontal="left"/>
    </xf>
    <xf numFmtId="164" fontId="46" fillId="10" borderId="33" xfId="0" applyNumberFormat="1" applyFont="1" applyFill="1" applyBorder="1" applyAlignment="1">
      <alignment horizontal="right"/>
    </xf>
    <xf numFmtId="0" fontId="7" fillId="10" borderId="13" xfId="0" applyFont="1" applyFill="1" applyBorder="1" applyAlignment="1">
      <alignment horizontal="center" vertical="center"/>
    </xf>
    <xf numFmtId="0" fontId="46" fillId="0" borderId="32" xfId="0" applyFont="1" applyBorder="1" applyAlignment="1">
      <alignment horizontal="left" vertical="center"/>
    </xf>
    <xf numFmtId="0" fontId="7" fillId="0" borderId="13" xfId="0" applyFont="1" applyBorder="1"/>
    <xf numFmtId="164" fontId="7" fillId="0" borderId="15" xfId="0" applyNumberFormat="1" applyFont="1" applyBorder="1" applyAlignment="1">
      <alignment horizontal="right"/>
    </xf>
    <xf numFmtId="0" fontId="46" fillId="0" borderId="15" xfId="0" applyFont="1" applyBorder="1" applyAlignment="1">
      <alignment horizontal="center" vertical="center"/>
    </xf>
    <xf numFmtId="0" fontId="46" fillId="0" borderId="12" xfId="0" applyFont="1" applyBorder="1" applyAlignment="1">
      <alignment horizontal="left" vertical="center"/>
    </xf>
    <xf numFmtId="0" fontId="7" fillId="0" borderId="18" xfId="0" applyFont="1" applyBorder="1"/>
    <xf numFmtId="164" fontId="7" fillId="0" borderId="14" xfId="0" applyNumberFormat="1" applyFont="1" applyBorder="1" applyAlignment="1">
      <alignment horizontal="right"/>
    </xf>
    <xf numFmtId="0" fontId="47" fillId="0" borderId="0" xfId="0" applyFont="1"/>
    <xf numFmtId="0" fontId="46" fillId="0" borderId="0" xfId="0" applyFont="1" applyAlignment="1">
      <alignment horizontal="center" vertical="center"/>
    </xf>
    <xf numFmtId="10" fontId="46" fillId="0" borderId="0" xfId="0" applyNumberFormat="1" applyFont="1" applyAlignment="1">
      <alignment horizontal="right" vertical="center"/>
    </xf>
    <xf numFmtId="0" fontId="46" fillId="0" borderId="18" xfId="0" applyFont="1" applyBorder="1" applyAlignment="1">
      <alignment horizontal="left"/>
    </xf>
    <xf numFmtId="164" fontId="46" fillId="0" borderId="14" xfId="0" applyNumberFormat="1" applyFont="1" applyBorder="1" applyAlignment="1">
      <alignment horizontal="right"/>
    </xf>
    <xf numFmtId="0" fontId="46" fillId="0" borderId="19" xfId="0" applyFont="1" applyBorder="1" applyAlignment="1">
      <alignment horizontal="left" vertical="center"/>
    </xf>
    <xf numFmtId="0" fontId="7" fillId="0" borderId="22" xfId="0" applyFont="1" applyBorder="1"/>
    <xf numFmtId="164" fontId="7" fillId="0" borderId="16" xfId="0" applyNumberFormat="1" applyFont="1" applyBorder="1" applyAlignment="1">
      <alignment horizontal="right"/>
    </xf>
    <xf numFmtId="0" fontId="46" fillId="0" borderId="16" xfId="0" applyFont="1" applyBorder="1" applyAlignment="1">
      <alignment horizontal="center" vertical="center"/>
    </xf>
    <xf numFmtId="0" fontId="46" fillId="0" borderId="19" xfId="0" applyFont="1" applyBorder="1" applyAlignment="1">
      <alignment horizontal="center" vertical="center"/>
    </xf>
    <xf numFmtId="0" fontId="7" fillId="0" borderId="20" xfId="0" applyFont="1" applyBorder="1"/>
    <xf numFmtId="0" fontId="15" fillId="10" borderId="12" xfId="0" applyFont="1" applyFill="1" applyBorder="1" applyAlignment="1">
      <alignment horizontal="left" vertical="center"/>
    </xf>
    <xf numFmtId="0" fontId="48" fillId="10" borderId="17" xfId="0" applyFont="1" applyFill="1" applyBorder="1"/>
    <xf numFmtId="164" fontId="48" fillId="10" borderId="17" xfId="0" applyNumberFormat="1" applyFont="1" applyFill="1" applyBorder="1" applyAlignment="1">
      <alignment horizontal="right"/>
    </xf>
    <xf numFmtId="0" fontId="48" fillId="10" borderId="18" xfId="0" applyFont="1" applyFill="1" applyBorder="1" applyAlignment="1">
      <alignment horizontal="center" vertical="center"/>
    </xf>
    <xf numFmtId="0" fontId="46" fillId="0" borderId="23" xfId="0" applyFont="1" applyBorder="1" applyAlignment="1">
      <alignment horizontal="left" vertical="center"/>
    </xf>
    <xf numFmtId="0" fontId="48" fillId="0" borderId="25" xfId="0" applyFont="1" applyBorder="1"/>
    <xf numFmtId="0" fontId="46" fillId="0" borderId="14" xfId="0" applyFont="1" applyBorder="1" applyAlignment="1">
      <alignment horizontal="center"/>
    </xf>
    <xf numFmtId="0" fontId="48" fillId="0" borderId="0" xfId="0" applyFont="1"/>
    <xf numFmtId="0" fontId="46" fillId="10" borderId="17" xfId="0" applyFont="1" applyFill="1" applyBorder="1" applyAlignment="1">
      <alignment horizontal="left"/>
    </xf>
    <xf numFmtId="164" fontId="46" fillId="10" borderId="17" xfId="0" applyNumberFormat="1" applyFont="1" applyFill="1" applyBorder="1" applyAlignment="1">
      <alignment horizontal="right"/>
    </xf>
    <xf numFmtId="0" fontId="7" fillId="10" borderId="18" xfId="0" applyFont="1" applyFill="1" applyBorder="1" applyAlignment="1">
      <alignment horizontal="center" vertical="center"/>
    </xf>
    <xf numFmtId="0" fontId="7" fillId="0" borderId="32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46" fillId="0" borderId="13" xfId="0" applyFont="1" applyBorder="1" applyAlignment="1">
      <alignment horizontal="left"/>
    </xf>
    <xf numFmtId="164" fontId="46" fillId="0" borderId="15" xfId="0" applyNumberFormat="1" applyFont="1" applyBorder="1" applyAlignment="1">
      <alignment horizontal="right"/>
    </xf>
    <xf numFmtId="0" fontId="46" fillId="0" borderId="22" xfId="0" applyFont="1" applyBorder="1" applyAlignment="1">
      <alignment horizontal="left"/>
    </xf>
    <xf numFmtId="164" fontId="46" fillId="0" borderId="16" xfId="0" applyNumberFormat="1" applyFont="1" applyBorder="1" applyAlignment="1">
      <alignment horizontal="right"/>
    </xf>
    <xf numFmtId="0" fontId="7" fillId="0" borderId="1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1" fillId="0" borderId="13" xfId="0" applyFont="1" applyBorder="1"/>
    <xf numFmtId="0" fontId="46" fillId="0" borderId="15" xfId="0" applyFont="1" applyBorder="1" applyAlignment="1">
      <alignment horizontal="center"/>
    </xf>
    <xf numFmtId="4" fontId="47" fillId="0" borderId="0" xfId="0" applyNumberFormat="1" applyFont="1"/>
    <xf numFmtId="0" fontId="11" fillId="0" borderId="22" xfId="0" applyFont="1" applyBorder="1"/>
    <xf numFmtId="0" fontId="46" fillId="0" borderId="14" xfId="0" applyFont="1" applyBorder="1" applyAlignment="1">
      <alignment horizontal="left" vertical="center"/>
    </xf>
    <xf numFmtId="171" fontId="7" fillId="0" borderId="14" xfId="0" applyNumberFormat="1" applyFont="1" applyBorder="1"/>
    <xf numFmtId="171" fontId="7" fillId="0" borderId="13" xfId="0" applyNumberFormat="1" applyFont="1" applyBorder="1"/>
    <xf numFmtId="171" fontId="7" fillId="0" borderId="22" xfId="0" applyNumberFormat="1" applyFont="1" applyBorder="1"/>
    <xf numFmtId="0" fontId="20" fillId="9" borderId="14" xfId="0" applyFont="1" applyFill="1" applyBorder="1"/>
    <xf numFmtId="0" fontId="0" fillId="9" borderId="14" xfId="0" applyFill="1" applyBorder="1"/>
    <xf numFmtId="164" fontId="0" fillId="9" borderId="14" xfId="0" applyNumberFormat="1" applyFill="1" applyBorder="1" applyAlignment="1">
      <alignment horizontal="right"/>
    </xf>
    <xf numFmtId="0" fontId="0" fillId="9" borderId="14" xfId="0" applyFill="1" applyBorder="1" applyAlignment="1">
      <alignment horizontal="center" vertical="center"/>
    </xf>
    <xf numFmtId="0" fontId="46" fillId="0" borderId="33" xfId="0" applyFont="1" applyBorder="1" applyAlignment="1">
      <alignment horizontal="left"/>
    </xf>
    <xf numFmtId="0" fontId="20" fillId="9" borderId="12" xfId="0" applyFont="1" applyFill="1" applyBorder="1"/>
    <xf numFmtId="0" fontId="0" fillId="9" borderId="17" xfId="0" applyFill="1" applyBorder="1"/>
    <xf numFmtId="164" fontId="0" fillId="9" borderId="17" xfId="0" applyNumberFormat="1" applyFill="1" applyBorder="1" applyAlignment="1">
      <alignment horizontal="right"/>
    </xf>
    <xf numFmtId="0" fontId="0" fillId="9" borderId="18" xfId="0" applyFill="1" applyBorder="1" applyAlignment="1">
      <alignment horizontal="center" vertical="center"/>
    </xf>
    <xf numFmtId="171" fontId="7" fillId="0" borderId="18" xfId="0" applyNumberFormat="1" applyFont="1" applyBorder="1"/>
    <xf numFmtId="173" fontId="7" fillId="0" borderId="14" xfId="0" applyNumberFormat="1" applyFont="1" applyBorder="1" applyAlignment="1">
      <alignment horizontal="right"/>
    </xf>
    <xf numFmtId="168" fontId="7" fillId="0" borderId="14" xfId="0" applyNumberFormat="1" applyFont="1" applyBorder="1" applyAlignment="1">
      <alignment horizontal="right"/>
    </xf>
    <xf numFmtId="0" fontId="45" fillId="8" borderId="14" xfId="0" applyFont="1" applyFill="1" applyBorder="1" applyAlignment="1">
      <alignment vertical="center" wrapText="1"/>
    </xf>
    <xf numFmtId="0" fontId="47" fillId="0" borderId="14" xfId="0" applyFont="1" applyBorder="1"/>
    <xf numFmtId="0" fontId="46" fillId="0" borderId="12" xfId="0" applyFont="1" applyBorder="1" applyAlignment="1">
      <alignment horizontal="center" vertical="center"/>
    </xf>
    <xf numFmtId="0" fontId="7" fillId="0" borderId="17" xfId="0" applyFont="1" applyBorder="1"/>
    <xf numFmtId="0" fontId="50" fillId="0" borderId="0" xfId="0" applyFont="1"/>
    <xf numFmtId="0" fontId="50" fillId="0" borderId="0" xfId="0" applyFont="1" applyAlignment="1">
      <alignment horizontal="center" vertical="center"/>
    </xf>
    <xf numFmtId="0" fontId="51" fillId="0" borderId="0" xfId="0" applyFont="1"/>
    <xf numFmtId="0" fontId="52" fillId="11" borderId="14" xfId="0" applyFont="1" applyFill="1" applyBorder="1"/>
    <xf numFmtId="0" fontId="52" fillId="11" borderId="14" xfId="0" applyFont="1" applyFill="1" applyBorder="1" applyAlignment="1">
      <alignment horizontal="center" vertical="center"/>
    </xf>
    <xf numFmtId="0" fontId="50" fillId="0" borderId="14" xfId="0" applyFont="1" applyBorder="1"/>
    <xf numFmtId="0" fontId="53" fillId="0" borderId="14" xfId="0" applyFont="1" applyBorder="1" applyAlignment="1">
      <alignment horizontal="center" vertical="center"/>
    </xf>
    <xf numFmtId="0" fontId="50" fillId="0" borderId="14" xfId="0" applyFont="1" applyBorder="1" applyAlignment="1">
      <alignment horizontal="center" vertical="center"/>
    </xf>
    <xf numFmtId="0" fontId="50" fillId="0" borderId="14" xfId="0" applyFont="1" applyBorder="1" applyAlignment="1">
      <alignment wrapText="1"/>
    </xf>
    <xf numFmtId="0" fontId="53" fillId="0" borderId="14" xfId="0" applyFont="1" applyBorder="1"/>
    <xf numFmtId="0" fontId="14" fillId="10" borderId="12" xfId="0" applyFont="1" applyFill="1" applyBorder="1" applyAlignment="1">
      <alignment horizontal="left" vertical="center"/>
    </xf>
    <xf numFmtId="0" fontId="9" fillId="2" borderId="0" xfId="0" applyFont="1" applyFill="1" applyAlignment="1" applyProtection="1">
      <alignment horizontal="left"/>
      <protection locked="0"/>
    </xf>
    <xf numFmtId="0" fontId="12" fillId="0" borderId="32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180" fontId="7" fillId="0" borderId="14" xfId="0" applyNumberFormat="1" applyFont="1" applyBorder="1" applyAlignment="1">
      <alignment horizontal="right"/>
    </xf>
    <xf numFmtId="180" fontId="47" fillId="0" borderId="0" xfId="0" applyNumberFormat="1" applyFont="1"/>
    <xf numFmtId="0" fontId="12" fillId="0" borderId="14" xfId="0" applyFont="1" applyBorder="1" applyAlignment="1">
      <alignment vertical="center" wrapText="1"/>
    </xf>
    <xf numFmtId="0" fontId="12" fillId="0" borderId="14" xfId="0" applyFont="1" applyBorder="1"/>
    <xf numFmtId="0" fontId="12" fillId="5" borderId="14" xfId="0" applyFont="1" applyFill="1" applyBorder="1" applyAlignment="1" applyProtection="1">
      <alignment horizontal="left" vertical="top"/>
      <protection locked="0"/>
    </xf>
    <xf numFmtId="180" fontId="12" fillId="0" borderId="14" xfId="0" applyNumberFormat="1" applyFont="1" applyBorder="1"/>
    <xf numFmtId="0" fontId="1" fillId="2" borderId="0" xfId="0" applyFont="1" applyFill="1" applyProtection="1">
      <protection locked="0"/>
    </xf>
    <xf numFmtId="164" fontId="14" fillId="5" borderId="14" xfId="1" applyNumberFormat="1" applyFont="1" applyFill="1" applyBorder="1" applyAlignment="1" applyProtection="1">
      <alignment vertical="center"/>
    </xf>
    <xf numFmtId="164" fontId="15" fillId="4" borderId="14" xfId="1" applyNumberFormat="1" applyFont="1" applyFill="1" applyBorder="1" applyAlignment="1" applyProtection="1">
      <alignment horizontal="right" vertical="center"/>
    </xf>
    <xf numFmtId="0" fontId="65" fillId="2" borderId="0" xfId="0" applyFont="1" applyFill="1" applyProtection="1">
      <protection locked="0"/>
    </xf>
    <xf numFmtId="0" fontId="45" fillId="8" borderId="18" xfId="0" applyFont="1" applyFill="1" applyBorder="1" applyAlignment="1">
      <alignment vertical="center" wrapText="1"/>
    </xf>
    <xf numFmtId="0" fontId="45" fillId="8" borderId="12" xfId="0" applyFont="1" applyFill="1" applyBorder="1" applyAlignment="1">
      <alignment horizontal="center" vertical="center" wrapText="1"/>
    </xf>
    <xf numFmtId="0" fontId="67" fillId="3" borderId="14" xfId="0" applyFont="1" applyFill="1" applyBorder="1"/>
    <xf numFmtId="0" fontId="67" fillId="3" borderId="14" xfId="0" applyFont="1" applyFill="1" applyBorder="1" applyAlignment="1">
      <alignment horizontal="center" vertical="center"/>
    </xf>
    <xf numFmtId="0" fontId="5" fillId="3" borderId="21" xfId="0" applyFont="1" applyFill="1" applyBorder="1" applyProtection="1">
      <protection locked="0"/>
    </xf>
    <xf numFmtId="165" fontId="5" fillId="3" borderId="21" xfId="0" applyNumberFormat="1" applyFont="1" applyFill="1" applyBorder="1" applyAlignment="1" applyProtection="1">
      <alignment horizontal="center" vertical="center"/>
      <protection locked="0"/>
    </xf>
    <xf numFmtId="0" fontId="9" fillId="3" borderId="24" xfId="0" applyFont="1" applyFill="1" applyBorder="1" applyProtection="1">
      <protection locked="0"/>
    </xf>
    <xf numFmtId="174" fontId="9" fillId="3" borderId="24" xfId="0" applyNumberFormat="1" applyFont="1" applyFill="1" applyBorder="1" applyAlignment="1" applyProtection="1">
      <alignment horizontal="center" vertical="center"/>
      <protection locked="0"/>
    </xf>
    <xf numFmtId="0" fontId="5" fillId="3" borderId="26" xfId="0" applyFont="1" applyFill="1" applyBorder="1" applyProtection="1">
      <protection locked="0"/>
    </xf>
    <xf numFmtId="165" fontId="5" fillId="3" borderId="26" xfId="0" applyNumberFormat="1" applyFont="1" applyFill="1" applyBorder="1" applyAlignment="1" applyProtection="1">
      <alignment horizontal="center" vertical="center"/>
      <protection locked="0"/>
    </xf>
    <xf numFmtId="176" fontId="5" fillId="3" borderId="21" xfId="0" applyNumberFormat="1" applyFont="1" applyFill="1" applyBorder="1" applyAlignment="1" applyProtection="1">
      <alignment horizontal="center" vertical="center"/>
      <protection locked="0"/>
    </xf>
    <xf numFmtId="174" fontId="9" fillId="3" borderId="21" xfId="0" applyNumberFormat="1" applyFont="1" applyFill="1" applyBorder="1" applyAlignment="1" applyProtection="1">
      <alignment horizontal="center" vertical="center"/>
      <protection locked="0"/>
    </xf>
    <xf numFmtId="178" fontId="5" fillId="3" borderId="21" xfId="0" applyNumberFormat="1" applyFont="1" applyFill="1" applyBorder="1" applyAlignment="1" applyProtection="1">
      <alignment horizontal="center" vertical="center"/>
      <protection locked="0"/>
    </xf>
    <xf numFmtId="0" fontId="5" fillId="3" borderId="24" xfId="0" applyFont="1" applyFill="1" applyBorder="1" applyProtection="1">
      <protection locked="0"/>
    </xf>
    <xf numFmtId="178" fontId="5" fillId="3" borderId="24" xfId="0" applyNumberFormat="1" applyFont="1" applyFill="1" applyBorder="1" applyAlignment="1" applyProtection="1">
      <alignment horizontal="center" vertical="center"/>
      <protection locked="0"/>
    </xf>
    <xf numFmtId="0" fontId="5" fillId="3" borderId="27" xfId="0" applyFont="1" applyFill="1" applyBorder="1" applyProtection="1">
      <protection locked="0"/>
    </xf>
    <xf numFmtId="176" fontId="5" fillId="3" borderId="28" xfId="0" applyNumberFormat="1" applyFont="1" applyFill="1" applyBorder="1" applyAlignment="1" applyProtection="1">
      <alignment horizontal="center" vertical="center"/>
      <protection locked="0"/>
    </xf>
    <xf numFmtId="0" fontId="5" fillId="3" borderId="29" xfId="0" applyFont="1" applyFill="1" applyBorder="1" applyProtection="1">
      <protection locked="0"/>
    </xf>
    <xf numFmtId="0" fontId="5" fillId="3" borderId="30" xfId="0" applyFont="1" applyFill="1" applyBorder="1" applyProtection="1">
      <protection locked="0"/>
    </xf>
    <xf numFmtId="176" fontId="5" fillId="3" borderId="31" xfId="0" applyNumberFormat="1" applyFont="1" applyFill="1" applyBorder="1" applyAlignment="1" applyProtection="1">
      <alignment horizontal="center" vertical="center"/>
      <protection locked="0"/>
    </xf>
    <xf numFmtId="178" fontId="5" fillId="3" borderId="28" xfId="0" applyNumberFormat="1" applyFont="1" applyFill="1" applyBorder="1" applyAlignment="1" applyProtection="1">
      <alignment horizontal="center" vertical="center"/>
      <protection locked="0"/>
    </xf>
    <xf numFmtId="0" fontId="12" fillId="0" borderId="14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2" fillId="0" borderId="14" xfId="0" applyFont="1" applyBorder="1" applyAlignment="1">
      <alignment horizontal="center"/>
    </xf>
    <xf numFmtId="0" fontId="12" fillId="0" borderId="12" xfId="0" applyFont="1" applyBorder="1" applyAlignment="1">
      <alignment horizontal="center" vertical="center"/>
    </xf>
    <xf numFmtId="0" fontId="12" fillId="0" borderId="0" xfId="0" applyFont="1"/>
    <xf numFmtId="0" fontId="45" fillId="8" borderId="14" xfId="0" applyFont="1" applyFill="1" applyBorder="1" applyAlignment="1">
      <alignment horizontal="center" vertical="center" wrapText="1"/>
    </xf>
    <xf numFmtId="0" fontId="49" fillId="0" borderId="14" xfId="0" applyFont="1" applyBorder="1" applyAlignment="1">
      <alignment horizontal="left" vertical="center" wrapText="1"/>
    </xf>
    <xf numFmtId="0" fontId="8" fillId="3" borderId="1" xfId="0" applyFont="1" applyFill="1" applyBorder="1" applyAlignment="1" applyProtection="1">
      <alignment horizontal="left" vertical="center"/>
      <protection locked="0"/>
    </xf>
    <xf numFmtId="0" fontId="8" fillId="3" borderId="2" xfId="0" applyFont="1" applyFill="1" applyBorder="1" applyAlignment="1" applyProtection="1">
      <alignment horizontal="left" vertical="center"/>
      <protection locked="0"/>
    </xf>
    <xf numFmtId="0" fontId="8" fillId="3" borderId="3" xfId="0" applyFont="1" applyFill="1" applyBorder="1" applyAlignment="1" applyProtection="1">
      <alignment horizontal="left" vertical="center"/>
      <protection locked="0"/>
    </xf>
    <xf numFmtId="0" fontId="64" fillId="3" borderId="1" xfId="0" applyFont="1" applyFill="1" applyBorder="1" applyAlignment="1" applyProtection="1">
      <alignment horizontal="left" vertical="center"/>
      <protection locked="0"/>
    </xf>
    <xf numFmtId="0" fontId="64" fillId="3" borderId="2" xfId="0" applyFont="1" applyFill="1" applyBorder="1" applyAlignment="1" applyProtection="1">
      <alignment horizontal="left" vertical="center"/>
      <protection locked="0"/>
    </xf>
    <xf numFmtId="0" fontId="64" fillId="3" borderId="3" xfId="0" applyFont="1" applyFill="1" applyBorder="1" applyAlignment="1" applyProtection="1">
      <alignment horizontal="left" vertical="center"/>
      <protection locked="0"/>
    </xf>
    <xf numFmtId="3" fontId="12" fillId="5" borderId="13" xfId="0" applyNumberFormat="1" applyFont="1" applyFill="1" applyBorder="1" applyAlignment="1" applyProtection="1">
      <alignment horizontal="center" vertical="center"/>
      <protection locked="0"/>
    </xf>
    <xf numFmtId="4" fontId="0" fillId="2" borderId="0" xfId="0" applyNumberFormat="1" applyFill="1" applyProtection="1">
      <protection locked="0"/>
    </xf>
    <xf numFmtId="0" fontId="17" fillId="2" borderId="0" xfId="0" applyFont="1" applyFill="1" applyProtection="1">
      <protection locked="0"/>
    </xf>
    <xf numFmtId="0" fontId="8" fillId="0" borderId="0" xfId="0" applyFont="1" applyAlignment="1" applyProtection="1">
      <alignment horizontal="right" vertical="top"/>
      <protection locked="0"/>
    </xf>
    <xf numFmtId="4" fontId="14" fillId="0" borderId="0" xfId="0" applyNumberFormat="1" applyFont="1" applyAlignment="1" applyProtection="1">
      <alignment horizontal="center" vertical="center"/>
      <protection locked="0"/>
    </xf>
    <xf numFmtId="170" fontId="0" fillId="0" borderId="0" xfId="0" applyNumberFormat="1" applyAlignment="1" applyProtection="1">
      <alignment horizontal="center"/>
      <protection locked="0"/>
    </xf>
    <xf numFmtId="0" fontId="19" fillId="2" borderId="0" xfId="0" applyFont="1" applyFill="1" applyAlignment="1" applyProtection="1">
      <alignment horizontal="center" vertical="center"/>
      <protection locked="0"/>
    </xf>
    <xf numFmtId="0" fontId="21" fillId="2" borderId="0" xfId="0" applyFont="1" applyFill="1" applyAlignment="1" applyProtection="1">
      <alignment horizontal="left" vertical="center" wrapText="1"/>
      <protection locked="0"/>
    </xf>
    <xf numFmtId="0" fontId="19" fillId="2" borderId="0" xfId="0" applyFont="1" applyFill="1" applyProtection="1">
      <protection locked="0"/>
    </xf>
    <xf numFmtId="169" fontId="23" fillId="2" borderId="0" xfId="0" applyNumberFormat="1" applyFont="1" applyFill="1" applyAlignment="1" applyProtection="1">
      <alignment horizontal="right"/>
      <protection locked="0"/>
    </xf>
    <xf numFmtId="0" fontId="8" fillId="2" borderId="0" xfId="0" applyFont="1" applyFill="1" applyProtection="1">
      <protection locked="0"/>
    </xf>
    <xf numFmtId="0" fontId="26" fillId="2" borderId="0" xfId="0" applyFont="1" applyFill="1" applyProtection="1">
      <protection locked="0"/>
    </xf>
    <xf numFmtId="0" fontId="28" fillId="2" borderId="0" xfId="0" applyFont="1" applyFill="1" applyProtection="1">
      <protection locked="0"/>
    </xf>
    <xf numFmtId="0" fontId="8" fillId="2" borderId="23" xfId="0" applyFont="1" applyFill="1" applyBorder="1" applyProtection="1">
      <protection locked="0"/>
    </xf>
    <xf numFmtId="0" fontId="19" fillId="2" borderId="0" xfId="0" applyFont="1" applyFill="1" applyAlignment="1" applyProtection="1">
      <alignment horizontal="left"/>
      <protection locked="0"/>
    </xf>
    <xf numFmtId="169" fontId="23" fillId="2" borderId="0" xfId="0" applyNumberFormat="1" applyFont="1" applyFill="1" applyProtection="1">
      <protection locked="0"/>
    </xf>
    <xf numFmtId="0" fontId="21" fillId="2" borderId="0" xfId="0" applyFont="1" applyFill="1" applyAlignment="1" applyProtection="1">
      <alignment horizontal="left"/>
      <protection locked="0"/>
    </xf>
    <xf numFmtId="0" fontId="31" fillId="2" borderId="0" xfId="0" applyFont="1" applyFill="1" applyAlignment="1" applyProtection="1">
      <alignment horizontal="left" vertical="center" wrapText="1"/>
      <protection locked="0"/>
    </xf>
    <xf numFmtId="164" fontId="32" fillId="2" borderId="0" xfId="0" applyNumberFormat="1" applyFont="1" applyFill="1" applyAlignment="1" applyProtection="1">
      <alignment horizontal="left" wrapText="1"/>
      <protection locked="0"/>
    </xf>
    <xf numFmtId="164" fontId="34" fillId="2" borderId="0" xfId="0" applyNumberFormat="1" applyFont="1" applyFill="1" applyAlignment="1" applyProtection="1">
      <alignment horizontal="left" wrapText="1"/>
      <protection locked="0"/>
    </xf>
    <xf numFmtId="169" fontId="35" fillId="2" borderId="0" xfId="0" applyNumberFormat="1" applyFont="1" applyFill="1" applyAlignment="1" applyProtection="1">
      <alignment horizontal="right"/>
      <protection locked="0"/>
    </xf>
    <xf numFmtId="0" fontId="32" fillId="2" borderId="0" xfId="0" applyFont="1" applyFill="1" applyAlignment="1" applyProtection="1">
      <alignment horizontal="left" vertical="center" wrapText="1"/>
      <protection locked="0"/>
    </xf>
    <xf numFmtId="0" fontId="32" fillId="2" borderId="0" xfId="0" applyFont="1" applyFill="1" applyProtection="1">
      <protection locked="0"/>
    </xf>
    <xf numFmtId="181" fontId="0" fillId="2" borderId="0" xfId="0" applyNumberFormat="1" applyFill="1" applyProtection="1">
      <protection locked="0"/>
    </xf>
    <xf numFmtId="0" fontId="35" fillId="2" borderId="0" xfId="0" applyFont="1" applyFill="1" applyAlignment="1" applyProtection="1">
      <alignment horizontal="left" vertical="center" wrapText="1"/>
      <protection locked="0"/>
    </xf>
    <xf numFmtId="0" fontId="34" fillId="2" borderId="0" xfId="0" applyFont="1" applyFill="1" applyProtection="1">
      <protection locked="0"/>
    </xf>
    <xf numFmtId="164" fontId="38" fillId="0" borderId="0" xfId="0" applyNumberFormat="1" applyFont="1" applyAlignment="1" applyProtection="1">
      <alignment vertical="center"/>
      <protection locked="0"/>
    </xf>
    <xf numFmtId="164" fontId="38" fillId="0" borderId="0" xfId="0" applyNumberFormat="1" applyFont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left"/>
      <protection locked="0"/>
    </xf>
    <xf numFmtId="0" fontId="39" fillId="0" borderId="0" xfId="0" applyFont="1" applyAlignment="1" applyProtection="1">
      <alignment horizontal="left" vertical="center"/>
      <protection locked="0"/>
    </xf>
    <xf numFmtId="0" fontId="41" fillId="2" borderId="0" xfId="0" applyFont="1" applyFill="1" applyAlignment="1" applyProtection="1">
      <alignment horizontal="left"/>
      <protection locked="0"/>
    </xf>
    <xf numFmtId="0" fontId="26" fillId="2" borderId="0" xfId="0" applyFont="1" applyFill="1" applyAlignment="1" applyProtection="1">
      <alignment horizontal="left"/>
      <protection locked="0"/>
    </xf>
    <xf numFmtId="0" fontId="43" fillId="2" borderId="0" xfId="0" applyFont="1" applyFill="1" applyAlignment="1" applyProtection="1">
      <alignment horizontal="left"/>
      <protection locked="0"/>
    </xf>
    <xf numFmtId="0" fontId="44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center" vertical="center" wrapText="1"/>
    </xf>
    <xf numFmtId="0" fontId="6" fillId="2" borderId="0" xfId="0" applyFont="1" applyFill="1" applyAlignment="1" applyProtection="1">
      <alignment horizontal="center" vertical="center"/>
    </xf>
    <xf numFmtId="0" fontId="2" fillId="2" borderId="0" xfId="0" applyFont="1" applyFill="1" applyProtection="1"/>
    <xf numFmtId="0" fontId="11" fillId="2" borderId="0" xfId="0" applyFont="1" applyFill="1" applyAlignment="1" applyProtection="1">
      <alignment horizontal="right" vertical="center"/>
    </xf>
    <xf numFmtId="0" fontId="0" fillId="2" borderId="0" xfId="0" applyFill="1" applyProtection="1"/>
    <xf numFmtId="0" fontId="11" fillId="0" borderId="10" xfId="0" applyFont="1" applyBorder="1" applyAlignment="1" applyProtection="1">
      <alignment horizontal="right" vertical="center"/>
    </xf>
    <xf numFmtId="0" fontId="8" fillId="2" borderId="4" xfId="0" applyFont="1" applyFill="1" applyBorder="1" applyAlignment="1" applyProtection="1">
      <alignment horizontal="center"/>
    </xf>
    <xf numFmtId="0" fontId="8" fillId="2" borderId="5" xfId="0" applyFont="1" applyFill="1" applyBorder="1" applyAlignment="1" applyProtection="1">
      <alignment horizontal="center"/>
    </xf>
    <xf numFmtId="0" fontId="8" fillId="2" borderId="6" xfId="0" applyFont="1" applyFill="1" applyBorder="1" applyAlignment="1" applyProtection="1">
      <alignment horizont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10" fillId="4" borderId="12" xfId="0" applyFont="1" applyFill="1" applyBorder="1" applyAlignment="1" applyProtection="1">
      <alignment horizontal="right" vertical="center"/>
    </xf>
    <xf numFmtId="0" fontId="10" fillId="4" borderId="13" xfId="0" applyFont="1" applyFill="1" applyBorder="1" applyAlignment="1" applyProtection="1">
      <alignment horizontal="right" vertical="center"/>
    </xf>
    <xf numFmtId="0" fontId="10" fillId="4" borderId="14" xfId="0" applyFont="1" applyFill="1" applyBorder="1" applyAlignment="1" applyProtection="1">
      <alignment horizontal="center" vertical="center"/>
    </xf>
    <xf numFmtId="0" fontId="8" fillId="4" borderId="14" xfId="0" applyFont="1" applyFill="1" applyBorder="1" applyAlignment="1" applyProtection="1">
      <alignment horizontal="center" vertical="center" wrapText="1"/>
    </xf>
    <xf numFmtId="0" fontId="12" fillId="5" borderId="15" xfId="0" applyFont="1" applyFill="1" applyBorder="1" applyAlignment="1" applyProtection="1">
      <alignment horizontal="right" vertical="top"/>
    </xf>
    <xf numFmtId="0" fontId="12" fillId="5" borderId="14" xfId="0" applyFont="1" applyFill="1" applyBorder="1" applyAlignment="1" applyProtection="1">
      <alignment horizontal="right" vertical="top"/>
    </xf>
    <xf numFmtId="0" fontId="15" fillId="4" borderId="14" xfId="0" applyFont="1" applyFill="1" applyBorder="1" applyAlignment="1" applyProtection="1">
      <alignment horizontal="right" vertical="center"/>
    </xf>
    <xf numFmtId="180" fontId="13" fillId="5" borderId="14" xfId="0" applyNumberFormat="1" applyFont="1" applyFill="1" applyBorder="1" applyAlignment="1" applyProtection="1">
      <alignment horizontal="center" vertical="center"/>
    </xf>
    <xf numFmtId="180" fontId="13" fillId="2" borderId="0" xfId="0" applyNumberFormat="1" applyFont="1" applyFill="1" applyAlignment="1" applyProtection="1">
      <alignment horizontal="center" vertical="center"/>
    </xf>
    <xf numFmtId="167" fontId="8" fillId="4" borderId="13" xfId="0" applyNumberFormat="1" applyFont="1" applyFill="1" applyBorder="1" applyAlignment="1" applyProtection="1">
      <alignment horizontal="center" vertical="center"/>
    </xf>
    <xf numFmtId="169" fontId="16" fillId="0" borderId="0" xfId="0" applyNumberFormat="1" applyFont="1" applyAlignment="1" applyProtection="1">
      <alignment vertical="center"/>
    </xf>
    <xf numFmtId="0" fontId="17" fillId="2" borderId="0" xfId="0" applyFont="1" applyFill="1" applyProtection="1"/>
    <xf numFmtId="0" fontId="9" fillId="2" borderId="0" xfId="0" applyFont="1" applyFill="1" applyProtection="1"/>
    <xf numFmtId="164" fontId="66" fillId="0" borderId="0" xfId="0" applyNumberFormat="1" applyFont="1" applyProtection="1"/>
    <xf numFmtId="0" fontId="18" fillId="4" borderId="16" xfId="0" applyFont="1" applyFill="1" applyBorder="1" applyAlignment="1" applyProtection="1">
      <alignment horizontal="left" vertical="center"/>
    </xf>
    <xf numFmtId="0" fontId="18" fillId="4" borderId="16" xfId="0" applyFont="1" applyFill="1" applyBorder="1" applyAlignment="1" applyProtection="1">
      <alignment horizontal="center" vertical="center"/>
    </xf>
    <xf numFmtId="0" fontId="20" fillId="6" borderId="12" xfId="0" applyFont="1" applyFill="1" applyBorder="1" applyAlignment="1" applyProtection="1">
      <alignment horizontal="left" vertical="center" wrapText="1"/>
    </xf>
    <xf numFmtId="0" fontId="20" fillId="6" borderId="17" xfId="0" applyFont="1" applyFill="1" applyBorder="1" applyAlignment="1" applyProtection="1">
      <alignment horizontal="left" vertical="center" wrapText="1"/>
    </xf>
    <xf numFmtId="0" fontId="20" fillId="6" borderId="18" xfId="0" applyFont="1" applyFill="1" applyBorder="1" applyAlignment="1" applyProtection="1">
      <alignment horizontal="left" vertical="center" wrapText="1"/>
    </xf>
    <xf numFmtId="0" fontId="8" fillId="7" borderId="19" xfId="0" applyFont="1" applyFill="1" applyBorder="1" applyProtection="1"/>
    <xf numFmtId="0" fontId="8" fillId="7" borderId="20" xfId="0" applyFont="1" applyFill="1" applyBorder="1" applyProtection="1"/>
    <xf numFmtId="0" fontId="8" fillId="7" borderId="17" xfId="0" applyFont="1" applyFill="1" applyBorder="1" applyProtection="1"/>
    <xf numFmtId="0" fontId="8" fillId="7" borderId="18" xfId="0" applyFont="1" applyFill="1" applyBorder="1" applyProtection="1"/>
    <xf numFmtId="172" fontId="22" fillId="0" borderId="13" xfId="0" applyNumberFormat="1" applyFont="1" applyBorder="1" applyProtection="1"/>
    <xf numFmtId="164" fontId="10" fillId="0" borderId="15" xfId="0" applyNumberFormat="1" applyFont="1" applyBorder="1" applyProtection="1"/>
    <xf numFmtId="172" fontId="22" fillId="0" borderId="18" xfId="0" applyNumberFormat="1" applyFont="1" applyBorder="1" applyProtection="1"/>
    <xf numFmtId="164" fontId="10" fillId="0" borderId="14" xfId="0" applyNumberFormat="1" applyFont="1" applyBorder="1" applyProtection="1"/>
    <xf numFmtId="172" fontId="22" fillId="0" borderId="34" xfId="0" applyNumberFormat="1" applyFont="1" applyBorder="1" applyProtection="1"/>
    <xf numFmtId="0" fontId="8" fillId="7" borderId="23" xfId="0" applyFont="1" applyFill="1" applyBorder="1" applyAlignment="1" applyProtection="1">
      <alignment horizontal="left"/>
    </xf>
    <xf numFmtId="0" fontId="8" fillId="7" borderId="0" xfId="0" applyFont="1" applyFill="1" applyAlignment="1" applyProtection="1">
      <alignment horizontal="left"/>
    </xf>
    <xf numFmtId="0" fontId="8" fillId="7" borderId="25" xfId="0" applyFont="1" applyFill="1" applyBorder="1" applyAlignment="1" applyProtection="1">
      <alignment horizontal="left"/>
    </xf>
    <xf numFmtId="175" fontId="27" fillId="0" borderId="34" xfId="0" applyNumberFormat="1" applyFont="1" applyBorder="1" applyProtection="1"/>
    <xf numFmtId="164" fontId="8" fillId="0" borderId="14" xfId="0" applyNumberFormat="1" applyFont="1" applyBorder="1" applyProtection="1"/>
    <xf numFmtId="0" fontId="8" fillId="7" borderId="12" xfId="0" applyFont="1" applyFill="1" applyBorder="1" applyAlignment="1" applyProtection="1">
      <alignment horizontal="left"/>
    </xf>
    <xf numFmtId="0" fontId="8" fillId="7" borderId="17" xfId="0" applyFont="1" applyFill="1" applyBorder="1" applyAlignment="1" applyProtection="1">
      <alignment horizontal="left"/>
    </xf>
    <xf numFmtId="0" fontId="8" fillId="7" borderId="18" xfId="0" applyFont="1" applyFill="1" applyBorder="1" applyAlignment="1" applyProtection="1">
      <alignment horizontal="left"/>
    </xf>
    <xf numFmtId="168" fontId="22" fillId="0" borderId="18" xfId="0" applyNumberFormat="1" applyFont="1" applyBorder="1" applyProtection="1"/>
    <xf numFmtId="177" fontId="22" fillId="0" borderId="18" xfId="0" applyNumberFormat="1" applyFont="1" applyBorder="1" applyProtection="1"/>
    <xf numFmtId="175" fontId="22" fillId="0" borderId="18" xfId="0" applyNumberFormat="1" applyFont="1" applyBorder="1" applyProtection="1"/>
    <xf numFmtId="0" fontId="10" fillId="7" borderId="23" xfId="0" applyFont="1" applyFill="1" applyBorder="1" applyAlignment="1" applyProtection="1">
      <alignment horizontal="left"/>
    </xf>
    <xf numFmtId="0" fontId="10" fillId="7" borderId="0" xfId="0" applyFont="1" applyFill="1" applyAlignment="1" applyProtection="1">
      <alignment horizontal="left"/>
    </xf>
    <xf numFmtId="0" fontId="10" fillId="7" borderId="25" xfId="0" applyFont="1" applyFill="1" applyBorder="1" applyAlignment="1" applyProtection="1">
      <alignment horizontal="left"/>
    </xf>
    <xf numFmtId="0" fontId="8" fillId="4" borderId="14" xfId="0" applyFont="1" applyFill="1" applyBorder="1" applyAlignment="1" applyProtection="1">
      <alignment horizontal="left" vertical="center"/>
    </xf>
    <xf numFmtId="0" fontId="8" fillId="4" borderId="14" xfId="0" applyFont="1" applyFill="1" applyBorder="1" applyAlignment="1" applyProtection="1">
      <alignment horizontal="center" vertical="center"/>
    </xf>
    <xf numFmtId="0" fontId="10" fillId="7" borderId="19" xfId="0" applyFont="1" applyFill="1" applyBorder="1" applyAlignment="1" applyProtection="1">
      <alignment horizontal="left"/>
    </xf>
    <xf numFmtId="0" fontId="10" fillId="7" borderId="20" xfId="0" applyFont="1" applyFill="1" applyBorder="1" applyAlignment="1" applyProtection="1">
      <alignment horizontal="left"/>
    </xf>
    <xf numFmtId="0" fontId="10" fillId="7" borderId="22" xfId="0" applyFont="1" applyFill="1" applyBorder="1" applyAlignment="1" applyProtection="1">
      <alignment horizontal="left"/>
    </xf>
    <xf numFmtId="173" fontId="22" fillId="0" borderId="18" xfId="0" applyNumberFormat="1" applyFont="1" applyBorder="1" applyProtection="1"/>
    <xf numFmtId="173" fontId="22" fillId="0" borderId="22" xfId="0" applyNumberFormat="1" applyFont="1" applyBorder="1" applyProtection="1"/>
    <xf numFmtId="164" fontId="10" fillId="0" borderId="16" xfId="0" applyNumberFormat="1" applyFont="1" applyBorder="1" applyProtection="1"/>
    <xf numFmtId="0" fontId="29" fillId="0" borderId="12" xfId="0" applyFont="1" applyBorder="1" applyAlignment="1" applyProtection="1">
      <alignment horizontal="left" vertical="center" wrapText="1"/>
    </xf>
    <xf numFmtId="0" fontId="30" fillId="0" borderId="17" xfId="0" applyFont="1" applyBorder="1" applyAlignment="1" applyProtection="1">
      <alignment horizontal="left" vertical="center" wrapText="1"/>
    </xf>
    <xf numFmtId="0" fontId="30" fillId="0" borderId="18" xfId="0" applyFont="1" applyBorder="1" applyAlignment="1" applyProtection="1">
      <alignment horizontal="left" vertical="center" wrapText="1"/>
    </xf>
    <xf numFmtId="0" fontId="8" fillId="0" borderId="14" xfId="0" applyFont="1" applyBorder="1" applyAlignment="1" applyProtection="1">
      <alignment horizontal="right" vertical="center"/>
    </xf>
    <xf numFmtId="164" fontId="11" fillId="0" borderId="14" xfId="0" applyNumberFormat="1" applyFont="1" applyBorder="1" applyAlignment="1" applyProtection="1">
      <alignment horizontal="right" vertical="center"/>
    </xf>
    <xf numFmtId="10" fontId="11" fillId="0" borderId="14" xfId="0" applyNumberFormat="1" applyFont="1" applyBorder="1" applyAlignment="1" applyProtection="1">
      <alignment horizontal="right" vertical="center"/>
    </xf>
    <xf numFmtId="169" fontId="69" fillId="0" borderId="0" xfId="0" applyNumberFormat="1" applyFont="1" applyAlignment="1" applyProtection="1">
      <alignment horizontal="right" vertical="center"/>
    </xf>
    <xf numFmtId="164" fontId="32" fillId="2" borderId="0" xfId="0" applyNumberFormat="1" applyFont="1" applyFill="1" applyAlignment="1" applyProtection="1">
      <alignment horizontal="left" wrapText="1"/>
    </xf>
    <xf numFmtId="0" fontId="17" fillId="0" borderId="0" xfId="0" applyFont="1" applyProtection="1"/>
    <xf numFmtId="0" fontId="5" fillId="0" borderId="0" xfId="0" applyFont="1" applyProtection="1"/>
    <xf numFmtId="0" fontId="9" fillId="0" borderId="0" xfId="0" applyFont="1" applyProtection="1"/>
    <xf numFmtId="164" fontId="65" fillId="0" borderId="0" xfId="0" applyNumberFormat="1" applyFont="1" applyProtection="1"/>
    <xf numFmtId="0" fontId="33" fillId="6" borderId="12" xfId="0" applyFont="1" applyFill="1" applyBorder="1" applyAlignment="1" applyProtection="1">
      <alignment horizontal="left" wrapText="1"/>
    </xf>
    <xf numFmtId="0" fontId="33" fillId="6" borderId="17" xfId="0" applyFont="1" applyFill="1" applyBorder="1" applyAlignment="1" applyProtection="1">
      <alignment horizontal="left" wrapText="1"/>
    </xf>
    <xf numFmtId="0" fontId="33" fillId="6" borderId="18" xfId="0" applyFont="1" applyFill="1" applyBorder="1" applyAlignment="1" applyProtection="1">
      <alignment horizontal="left" wrapText="1"/>
    </xf>
    <xf numFmtId="0" fontId="30" fillId="0" borderId="12" xfId="0" applyFont="1" applyBorder="1" applyAlignment="1" applyProtection="1">
      <alignment horizontal="left" vertical="center" wrapText="1"/>
    </xf>
    <xf numFmtId="164" fontId="36" fillId="0" borderId="14" xfId="0" applyNumberFormat="1" applyFont="1" applyBorder="1" applyAlignment="1" applyProtection="1">
      <alignment horizontal="right" vertical="center"/>
    </xf>
    <xf numFmtId="169" fontId="16" fillId="0" borderId="0" xfId="0" applyNumberFormat="1" applyFont="1" applyAlignment="1" applyProtection="1">
      <alignment horizontal="right" vertical="center"/>
    </xf>
    <xf numFmtId="164" fontId="65" fillId="2" borderId="0" xfId="0" applyNumberFormat="1" applyFont="1" applyFill="1" applyProtection="1"/>
    <xf numFmtId="0" fontId="33" fillId="6" borderId="12" xfId="0" applyFont="1" applyFill="1" applyBorder="1" applyAlignment="1" applyProtection="1">
      <alignment horizontal="left" vertical="center" wrapText="1"/>
    </xf>
    <xf numFmtId="0" fontId="33" fillId="6" borderId="17" xfId="0" applyFont="1" applyFill="1" applyBorder="1" applyAlignment="1" applyProtection="1">
      <alignment horizontal="left" vertical="center" wrapText="1"/>
    </xf>
    <xf numFmtId="0" fontId="33" fillId="6" borderId="18" xfId="0" applyFont="1" applyFill="1" applyBorder="1" applyAlignment="1" applyProtection="1">
      <alignment horizontal="left" vertical="center" wrapText="1"/>
    </xf>
    <xf numFmtId="0" fontId="30" fillId="0" borderId="19" xfId="0" applyFont="1" applyBorder="1" applyAlignment="1" applyProtection="1">
      <alignment horizontal="left" vertical="center" wrapText="1"/>
    </xf>
    <xf numFmtId="0" fontId="30" fillId="0" borderId="20" xfId="0" applyFont="1" applyBorder="1" applyAlignment="1" applyProtection="1">
      <alignment horizontal="left" vertical="center" wrapText="1"/>
    </xf>
    <xf numFmtId="0" fontId="30" fillId="0" borderId="22" xfId="0" applyFont="1" applyBorder="1" applyAlignment="1" applyProtection="1">
      <alignment horizontal="left" vertical="center" wrapText="1"/>
    </xf>
    <xf numFmtId="0" fontId="30" fillId="0" borderId="32" xfId="0" applyFont="1" applyBorder="1" applyAlignment="1" applyProtection="1">
      <alignment horizontal="left" vertical="center"/>
    </xf>
    <xf numFmtId="0" fontId="24" fillId="0" borderId="33" xfId="0" applyFont="1" applyBorder="1" applyAlignment="1" applyProtection="1">
      <alignment horizontal="center" vertical="center"/>
    </xf>
    <xf numFmtId="179" fontId="25" fillId="0" borderId="33" xfId="0" applyNumberFormat="1" applyFont="1" applyBorder="1" applyProtection="1"/>
    <xf numFmtId="164" fontId="24" fillId="0" borderId="13" xfId="0" applyNumberFormat="1" applyFont="1" applyBorder="1" applyProtection="1"/>
    <xf numFmtId="0" fontId="20" fillId="6" borderId="12" xfId="0" applyFont="1" applyFill="1" applyBorder="1" applyAlignment="1" applyProtection="1">
      <alignment horizontal="left" wrapText="1"/>
    </xf>
    <xf numFmtId="0" fontId="5" fillId="2" borderId="0" xfId="0" applyFont="1" applyFill="1" applyProtection="1"/>
    <xf numFmtId="0" fontId="37" fillId="2" borderId="0" xfId="0" applyFont="1" applyFill="1" applyAlignment="1" applyProtection="1">
      <alignment horizontal="right" vertical="center"/>
    </xf>
    <xf numFmtId="164" fontId="38" fillId="4" borderId="7" xfId="0" applyNumberFormat="1" applyFont="1" applyFill="1" applyBorder="1" applyAlignment="1" applyProtection="1">
      <alignment horizontal="center" vertical="center"/>
    </xf>
    <xf numFmtId="164" fontId="38" fillId="4" borderId="9" xfId="0" applyNumberFormat="1" applyFont="1" applyFill="1" applyBorder="1" applyAlignment="1" applyProtection="1">
      <alignment horizontal="center" vertical="center"/>
    </xf>
    <xf numFmtId="0" fontId="40" fillId="4" borderId="14" xfId="0" applyFont="1" applyFill="1" applyBorder="1" applyAlignment="1" applyProtection="1">
      <alignment horizontal="left"/>
    </xf>
    <xf numFmtId="0" fontId="5" fillId="0" borderId="14" xfId="0" applyFont="1" applyBorder="1" applyAlignment="1" applyProtection="1">
      <alignment horizontal="left" vertical="center" wrapText="1"/>
    </xf>
    <xf numFmtId="0" fontId="5" fillId="0" borderId="14" xfId="0" applyFont="1" applyBorder="1" applyAlignment="1" applyProtection="1">
      <alignment horizontal="left" vertical="center"/>
    </xf>
    <xf numFmtId="0" fontId="42" fillId="2" borderId="14" xfId="0" applyFont="1" applyFill="1" applyBorder="1" applyAlignment="1" applyProtection="1">
      <alignment horizontal="left" vertical="center" wrapText="1"/>
    </xf>
    <xf numFmtId="0" fontId="42" fillId="2" borderId="14" xfId="0" applyFont="1" applyFill="1" applyBorder="1" applyAlignment="1" applyProtection="1">
      <alignment horizontal="left" vertical="center"/>
    </xf>
  </cellXfs>
  <cellStyles count="2">
    <cellStyle name="Hyperlink" xfId="1" builtinId="8"/>
    <cellStyle name="Normal" xfId="0" builtinId="0"/>
  </cellStyles>
  <dxfs count="6">
    <dxf>
      <font>
        <color rgb="FFFF0000"/>
      </font>
      <border>
        <left style="thin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FF0000"/>
      </font>
      <border>
        <left style="thin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FF0000"/>
      </font>
      <border>
        <left style="thin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FF0000"/>
      </font>
      <border>
        <left style="thin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FF0000"/>
      </font>
      <border>
        <left style="thin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FF0000"/>
      </font>
      <border>
        <left style="thin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</dxfs>
  <tableStyles count="0" defaultTableStyle="TableStyleMedium2" defaultPivotStyle="PivotStyleLight16"/>
  <colors>
    <mruColors>
      <color rgb="FFFFFFCC"/>
      <color rgb="FF1F497D"/>
      <color rgb="FFFFFFE5"/>
      <color rgb="FFFFFFFF"/>
      <color rgb="FFDDEB00"/>
      <color rgb="FFFF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4</xdr:row>
      <xdr:rowOff>28575</xdr:rowOff>
    </xdr:from>
    <xdr:to>
      <xdr:col>8</xdr:col>
      <xdr:colOff>28574</xdr:colOff>
      <xdr:row>10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582025" y="828675"/>
          <a:ext cx="3981449" cy="1171575"/>
        </a:xfrm>
        <a:prstGeom prst="rect">
          <a:avLst/>
        </a:prstGeom>
        <a:solidFill>
          <a:srgbClr val="FF00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 b="1" u="sng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ΣΗΜΕΙΩΣΗ: </a:t>
          </a:r>
          <a:br>
            <a:rPr lang="el-G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</a:br>
          <a:br>
            <a:rPr lang="el-G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</a:br>
          <a:r>
            <a:rPr lang="el-G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Όλα τα "Κουτάκια" (</a:t>
          </a:r>
          <a:r>
            <a:rPr lang="en-US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Cells) , </a:t>
          </a:r>
          <a:r>
            <a:rPr lang="el-G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σε αυτό το Φύλλο Εργασίας (</a:t>
          </a:r>
          <a:r>
            <a:rPr lang="en-US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Sheet) , </a:t>
          </a:r>
          <a:r>
            <a:rPr lang="el-G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είναι κλειδωμένα για λόγους ασφαλείας.  Για τον υπολογισμό των δικαιωμάτων χρησιμοποιήστε το Φύλλο Εργασίας (</a:t>
          </a:r>
          <a:r>
            <a:rPr lang="en-US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Sheet) "</a:t>
          </a:r>
          <a:r>
            <a:rPr lang="el-G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ΥΠΟΛΟΓΙΣΜΟΣ ΔΙΚΑΙΩΜΑΤΩΝ ΟΙΚΙΑΣ.</a:t>
          </a:r>
          <a:endParaRPr lang="en-US">
            <a:solidFill>
              <a:schemeClr val="bg1"/>
            </a:solidFill>
            <a:effectLst/>
          </a:endParaRPr>
        </a:p>
        <a:p>
          <a:endParaRPr lang="en-US" sz="11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8</xdr:row>
      <xdr:rowOff>47625</xdr:rowOff>
    </xdr:from>
    <xdr:to>
      <xdr:col>11</xdr:col>
      <xdr:colOff>142875</xdr:colOff>
      <xdr:row>16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086350" y="1743075"/>
          <a:ext cx="2781300" cy="1647825"/>
        </a:xfrm>
        <a:prstGeom prst="rect">
          <a:avLst/>
        </a:prstGeom>
        <a:solidFill>
          <a:srgbClr val="FF00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 b="1" u="sng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ΣΗΜΕΙΩΣΗ: </a:t>
          </a:r>
          <a:br>
            <a:rPr lang="el-G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</a:br>
          <a:br>
            <a:rPr lang="el-G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</a:br>
          <a:r>
            <a:rPr lang="el-G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Όλα τα "Κουτάκια" (</a:t>
          </a:r>
          <a:r>
            <a:rPr lang="en-US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Cells) , </a:t>
          </a:r>
          <a:r>
            <a:rPr lang="el-G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σε αυτό το Φύλλο Εργασίας (</a:t>
          </a:r>
          <a:r>
            <a:rPr lang="en-US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Sheet) , </a:t>
          </a:r>
          <a:r>
            <a:rPr lang="el-G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είναι κλειδωμένα για λόγους ασφαλείας.  Δεν χρειάζεται οποιαδήποτε ενέργεια εκ μέρους σας</a:t>
          </a:r>
          <a:r>
            <a:rPr lang="en-US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el-G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Για τον υπολογισμό των δικαιωμάτων χρησιμοποιήστε το Φύλλο Εργασίας (</a:t>
          </a:r>
          <a:r>
            <a:rPr lang="en-US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Sheet) "</a:t>
          </a:r>
          <a:r>
            <a:rPr lang="el-G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ΥΠΟΛΟΓΙΣΜΟΣ ΔΙΚΑΙΩΜΑΤΩΝ</a:t>
          </a:r>
          <a:r>
            <a:rPr lang="en-US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l-G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ΟΙΚΙΑΣ".</a:t>
          </a:r>
          <a:endParaRPr lang="en-US">
            <a:solidFill>
              <a:schemeClr val="bg1"/>
            </a:solidFill>
            <a:effectLst/>
          </a:endParaRPr>
        </a:p>
        <a:p>
          <a:endParaRPr lang="en-US" sz="11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427"/>
  <sheetViews>
    <sheetView workbookViewId="0">
      <selection activeCell="H16" sqref="H16"/>
    </sheetView>
  </sheetViews>
  <sheetFormatPr defaultColWidth="9" defaultRowHeight="15.75"/>
  <cols>
    <col min="1" max="1" width="14.42578125" style="87" customWidth="1"/>
    <col min="2" max="2" width="58.85546875" style="87" customWidth="1"/>
    <col min="3" max="3" width="14.42578125" style="87" customWidth="1"/>
    <col min="4" max="4" width="19.28515625" style="88" customWidth="1"/>
    <col min="5" max="5" width="20" style="87" customWidth="1"/>
    <col min="6" max="6" width="43" style="87" customWidth="1"/>
    <col min="7" max="7" width="9" style="89"/>
  </cols>
  <sheetData>
    <row r="1" spans="1:6">
      <c r="A1" s="90" t="s">
        <v>0</v>
      </c>
      <c r="B1" s="90" t="s">
        <v>1</v>
      </c>
      <c r="C1" s="90" t="s">
        <v>0</v>
      </c>
      <c r="D1" s="91" t="s">
        <v>2</v>
      </c>
      <c r="E1" s="90" t="s">
        <v>3</v>
      </c>
      <c r="F1" s="90" t="s">
        <v>4</v>
      </c>
    </row>
    <row r="2" spans="1:6">
      <c r="A2" s="113" t="s">
        <v>457</v>
      </c>
      <c r="B2" s="113" t="s">
        <v>553</v>
      </c>
      <c r="C2" s="113" t="s">
        <v>5</v>
      </c>
      <c r="D2" s="114" t="s">
        <v>23</v>
      </c>
      <c r="E2" s="113" t="s">
        <v>457</v>
      </c>
      <c r="F2" s="113" t="s">
        <v>457</v>
      </c>
    </row>
    <row r="3" spans="1:6">
      <c r="A3" s="92" t="s">
        <v>5</v>
      </c>
      <c r="B3" s="92" t="s">
        <v>6</v>
      </c>
      <c r="C3" s="92" t="s">
        <v>5</v>
      </c>
      <c r="D3" s="93" t="s">
        <v>7</v>
      </c>
      <c r="E3" s="92" t="s">
        <v>8</v>
      </c>
      <c r="F3" s="92"/>
    </row>
    <row r="4" spans="1:6">
      <c r="A4" s="92" t="s">
        <v>9</v>
      </c>
      <c r="B4" s="92" t="s">
        <v>10</v>
      </c>
      <c r="C4" s="92" t="s">
        <v>9</v>
      </c>
      <c r="D4" s="93" t="s">
        <v>7</v>
      </c>
      <c r="E4" s="92" t="s">
        <v>8</v>
      </c>
      <c r="F4" s="92"/>
    </row>
    <row r="5" spans="1:6">
      <c r="A5" s="92" t="s">
        <v>9</v>
      </c>
      <c r="B5" s="92" t="s">
        <v>11</v>
      </c>
      <c r="C5" s="92" t="s">
        <v>9</v>
      </c>
      <c r="D5" s="93" t="s">
        <v>7</v>
      </c>
      <c r="E5" s="92" t="s">
        <v>8</v>
      </c>
      <c r="F5" s="92"/>
    </row>
    <row r="6" spans="1:6">
      <c r="A6" s="92" t="s">
        <v>5</v>
      </c>
      <c r="B6" s="92" t="s">
        <v>12</v>
      </c>
      <c r="C6" s="92" t="s">
        <v>5</v>
      </c>
      <c r="D6" s="94" t="s">
        <v>13</v>
      </c>
      <c r="E6" s="92" t="s">
        <v>8</v>
      </c>
      <c r="F6" s="92"/>
    </row>
    <row r="7" spans="1:6">
      <c r="A7" s="92" t="s">
        <v>14</v>
      </c>
      <c r="B7" s="92" t="s">
        <v>12</v>
      </c>
      <c r="C7" s="92" t="s">
        <v>14</v>
      </c>
      <c r="D7" s="93" t="s">
        <v>7</v>
      </c>
      <c r="E7" s="92" t="s">
        <v>8</v>
      </c>
      <c r="F7" s="92"/>
    </row>
    <row r="8" spans="1:6">
      <c r="A8" s="92" t="s">
        <v>5</v>
      </c>
      <c r="B8" s="92" t="s">
        <v>15</v>
      </c>
      <c r="C8" s="92" t="s">
        <v>5</v>
      </c>
      <c r="D8" s="93" t="s">
        <v>7</v>
      </c>
      <c r="E8" s="92" t="s">
        <v>8</v>
      </c>
      <c r="F8" s="92"/>
    </row>
    <row r="9" spans="1:6">
      <c r="A9" s="92" t="s">
        <v>5</v>
      </c>
      <c r="B9" s="92" t="s">
        <v>16</v>
      </c>
      <c r="C9" s="92" t="s">
        <v>5</v>
      </c>
      <c r="D9" s="93" t="s">
        <v>7</v>
      </c>
      <c r="E9" s="92" t="s">
        <v>8</v>
      </c>
      <c r="F9" s="92"/>
    </row>
    <row r="10" spans="1:6">
      <c r="A10" s="92" t="s">
        <v>14</v>
      </c>
      <c r="B10" s="92" t="s">
        <v>17</v>
      </c>
      <c r="C10" s="92" t="s">
        <v>14</v>
      </c>
      <c r="D10" s="93" t="s">
        <v>7</v>
      </c>
      <c r="E10" s="92" t="s">
        <v>8</v>
      </c>
      <c r="F10" s="92"/>
    </row>
    <row r="11" spans="1:6">
      <c r="A11" s="92" t="s">
        <v>5</v>
      </c>
      <c r="B11" s="92" t="s">
        <v>18</v>
      </c>
      <c r="C11" s="92" t="s">
        <v>5</v>
      </c>
      <c r="D11" s="93" t="s">
        <v>7</v>
      </c>
      <c r="E11" s="92" t="s">
        <v>8</v>
      </c>
      <c r="F11" s="92"/>
    </row>
    <row r="12" spans="1:6">
      <c r="A12" s="92" t="s">
        <v>14</v>
      </c>
      <c r="B12" s="92" t="s">
        <v>19</v>
      </c>
      <c r="C12" s="92" t="s">
        <v>14</v>
      </c>
      <c r="D12" s="93" t="s">
        <v>7</v>
      </c>
      <c r="E12" s="92" t="s">
        <v>8</v>
      </c>
      <c r="F12" s="92"/>
    </row>
    <row r="13" spans="1:6">
      <c r="A13" s="92" t="s">
        <v>14</v>
      </c>
      <c r="B13" s="92" t="s">
        <v>20</v>
      </c>
      <c r="C13" s="92" t="s">
        <v>14</v>
      </c>
      <c r="D13" s="93" t="s">
        <v>7</v>
      </c>
      <c r="E13" s="92" t="s">
        <v>8</v>
      </c>
      <c r="F13" s="92"/>
    </row>
    <row r="14" spans="1:6">
      <c r="A14" s="92" t="s">
        <v>21</v>
      </c>
      <c r="B14" s="92" t="s">
        <v>22</v>
      </c>
      <c r="C14" s="92" t="s">
        <v>21</v>
      </c>
      <c r="D14" s="94" t="s">
        <v>23</v>
      </c>
      <c r="E14" s="92" t="s">
        <v>24</v>
      </c>
      <c r="F14" s="92"/>
    </row>
    <row r="15" spans="1:6">
      <c r="A15" s="92" t="s">
        <v>9</v>
      </c>
      <c r="B15" s="92" t="s">
        <v>25</v>
      </c>
      <c r="C15" s="92" t="s">
        <v>9</v>
      </c>
      <c r="D15" s="93" t="s">
        <v>7</v>
      </c>
      <c r="E15" s="92" t="s">
        <v>8</v>
      </c>
      <c r="F15" s="92"/>
    </row>
    <row r="16" spans="1:6">
      <c r="A16" s="92" t="s">
        <v>5</v>
      </c>
      <c r="B16" s="92" t="s">
        <v>26</v>
      </c>
      <c r="C16" s="92" t="s">
        <v>5</v>
      </c>
      <c r="D16" s="93" t="s">
        <v>7</v>
      </c>
      <c r="E16" s="92" t="s">
        <v>8</v>
      </c>
      <c r="F16" s="92"/>
    </row>
    <row r="17" spans="1:6">
      <c r="A17" s="92" t="s">
        <v>5</v>
      </c>
      <c r="B17" s="92" t="s">
        <v>27</v>
      </c>
      <c r="C17" s="92" t="s">
        <v>5</v>
      </c>
      <c r="D17" s="94" t="s">
        <v>13</v>
      </c>
      <c r="E17" s="92" t="s">
        <v>8</v>
      </c>
      <c r="F17" s="92"/>
    </row>
    <row r="18" spans="1:6">
      <c r="A18" s="92" t="s">
        <v>28</v>
      </c>
      <c r="B18" s="92" t="s">
        <v>29</v>
      </c>
      <c r="C18" s="92" t="s">
        <v>28</v>
      </c>
      <c r="D18" s="94" t="s">
        <v>23</v>
      </c>
      <c r="E18" s="92" t="s">
        <v>24</v>
      </c>
      <c r="F18" s="92"/>
    </row>
    <row r="19" spans="1:6">
      <c r="A19" s="92" t="s">
        <v>28</v>
      </c>
      <c r="B19" s="92" t="s">
        <v>30</v>
      </c>
      <c r="C19" s="92" t="s">
        <v>28</v>
      </c>
      <c r="D19" s="93" t="s">
        <v>7</v>
      </c>
      <c r="E19" s="92" t="s">
        <v>8</v>
      </c>
      <c r="F19" s="92"/>
    </row>
    <row r="20" spans="1:6">
      <c r="A20" s="92" t="s">
        <v>5</v>
      </c>
      <c r="B20" s="92" t="s">
        <v>31</v>
      </c>
      <c r="C20" s="92" t="s">
        <v>5</v>
      </c>
      <c r="D20" s="93" t="s">
        <v>7</v>
      </c>
      <c r="E20" s="92" t="s">
        <v>8</v>
      </c>
      <c r="F20" s="92"/>
    </row>
    <row r="21" spans="1:6">
      <c r="A21" s="92" t="s">
        <v>28</v>
      </c>
      <c r="B21" s="92" t="s">
        <v>32</v>
      </c>
      <c r="C21" s="92" t="s">
        <v>28</v>
      </c>
      <c r="D21" s="93" t="s">
        <v>7</v>
      </c>
      <c r="E21" s="92" t="s">
        <v>8</v>
      </c>
      <c r="F21" s="92"/>
    </row>
    <row r="22" spans="1:6">
      <c r="A22" s="92" t="s">
        <v>14</v>
      </c>
      <c r="B22" s="92" t="s">
        <v>33</v>
      </c>
      <c r="C22" s="92" t="s">
        <v>14</v>
      </c>
      <c r="D22" s="93" t="s">
        <v>7</v>
      </c>
      <c r="E22" s="92" t="s">
        <v>8</v>
      </c>
      <c r="F22" s="92"/>
    </row>
    <row r="23" spans="1:6">
      <c r="A23" s="92" t="s">
        <v>5</v>
      </c>
      <c r="B23" s="92" t="s">
        <v>34</v>
      </c>
      <c r="C23" s="92" t="s">
        <v>5</v>
      </c>
      <c r="D23" s="93" t="s">
        <v>7</v>
      </c>
      <c r="E23" s="92" t="s">
        <v>8</v>
      </c>
      <c r="F23" s="92"/>
    </row>
    <row r="24" spans="1:6">
      <c r="A24" s="92" t="s">
        <v>14</v>
      </c>
      <c r="B24" s="92" t="s">
        <v>35</v>
      </c>
      <c r="C24" s="92" t="s">
        <v>14</v>
      </c>
      <c r="D24" s="93" t="s">
        <v>7</v>
      </c>
      <c r="E24" s="92" t="s">
        <v>8</v>
      </c>
      <c r="F24" s="92"/>
    </row>
    <row r="25" spans="1:6">
      <c r="A25" s="92" t="s">
        <v>28</v>
      </c>
      <c r="B25" s="92" t="s">
        <v>36</v>
      </c>
      <c r="C25" s="92" t="s">
        <v>28</v>
      </c>
      <c r="D25" s="93" t="s">
        <v>7</v>
      </c>
      <c r="E25" s="92" t="s">
        <v>8</v>
      </c>
      <c r="F25" s="92"/>
    </row>
    <row r="26" spans="1:6">
      <c r="A26" s="92" t="s">
        <v>5</v>
      </c>
      <c r="B26" s="92" t="s">
        <v>37</v>
      </c>
      <c r="C26" s="92" t="s">
        <v>5</v>
      </c>
      <c r="D26" s="94" t="s">
        <v>23</v>
      </c>
      <c r="E26" s="92" t="s">
        <v>24</v>
      </c>
      <c r="F26" s="92"/>
    </row>
    <row r="27" spans="1:6">
      <c r="A27" s="92" t="s">
        <v>5</v>
      </c>
      <c r="B27" s="92" t="s">
        <v>38</v>
      </c>
      <c r="C27" s="92" t="s">
        <v>5</v>
      </c>
      <c r="D27" s="94" t="s">
        <v>13</v>
      </c>
      <c r="E27" s="92" t="s">
        <v>8</v>
      </c>
      <c r="F27" s="92"/>
    </row>
    <row r="28" spans="1:6">
      <c r="A28" s="92" t="s">
        <v>5</v>
      </c>
      <c r="B28" s="95" t="s">
        <v>39</v>
      </c>
      <c r="C28" s="92" t="s">
        <v>5</v>
      </c>
      <c r="D28" s="94" t="s">
        <v>13</v>
      </c>
      <c r="E28" s="92" t="s">
        <v>8</v>
      </c>
      <c r="F28" s="92"/>
    </row>
    <row r="29" spans="1:6">
      <c r="A29" s="92" t="s">
        <v>28</v>
      </c>
      <c r="B29" s="92" t="s">
        <v>40</v>
      </c>
      <c r="C29" s="92" t="s">
        <v>28</v>
      </c>
      <c r="D29" s="93" t="s">
        <v>7</v>
      </c>
      <c r="E29" s="92" t="s">
        <v>8</v>
      </c>
      <c r="F29" s="92"/>
    </row>
    <row r="30" spans="1:6">
      <c r="A30" s="92" t="s">
        <v>9</v>
      </c>
      <c r="B30" s="92" t="s">
        <v>41</v>
      </c>
      <c r="C30" s="92" t="s">
        <v>9</v>
      </c>
      <c r="D30" s="93" t="s">
        <v>13</v>
      </c>
      <c r="E30" s="92" t="s">
        <v>8</v>
      </c>
      <c r="F30" s="92"/>
    </row>
    <row r="31" spans="1:6">
      <c r="A31" s="92" t="s">
        <v>5</v>
      </c>
      <c r="B31" s="92" t="s">
        <v>42</v>
      </c>
      <c r="C31" s="92" t="s">
        <v>5</v>
      </c>
      <c r="D31" s="93" t="s">
        <v>7</v>
      </c>
      <c r="E31" s="92" t="s">
        <v>8</v>
      </c>
      <c r="F31" s="92"/>
    </row>
    <row r="32" spans="1:6">
      <c r="A32" s="92" t="s">
        <v>5</v>
      </c>
      <c r="B32" s="92" t="s">
        <v>43</v>
      </c>
      <c r="C32" s="92" t="s">
        <v>5</v>
      </c>
      <c r="D32" s="93" t="s">
        <v>7</v>
      </c>
      <c r="E32" s="92" t="s">
        <v>8</v>
      </c>
      <c r="F32" s="92"/>
    </row>
    <row r="33" spans="1:6">
      <c r="A33" s="92" t="s">
        <v>28</v>
      </c>
      <c r="B33" s="92" t="s">
        <v>44</v>
      </c>
      <c r="C33" s="92" t="s">
        <v>28</v>
      </c>
      <c r="D33" s="93" t="s">
        <v>7</v>
      </c>
      <c r="E33" s="92" t="s">
        <v>8</v>
      </c>
      <c r="F33" s="92"/>
    </row>
    <row r="34" spans="1:6">
      <c r="A34" s="92" t="s">
        <v>28</v>
      </c>
      <c r="B34" s="92" t="s">
        <v>45</v>
      </c>
      <c r="C34" s="92" t="s">
        <v>28</v>
      </c>
      <c r="D34" s="93" t="s">
        <v>7</v>
      </c>
      <c r="E34" s="92" t="s">
        <v>8</v>
      </c>
      <c r="F34" s="92"/>
    </row>
    <row r="35" spans="1:6">
      <c r="A35" s="92" t="s">
        <v>14</v>
      </c>
      <c r="B35" s="92" t="s">
        <v>46</v>
      </c>
      <c r="C35" s="92" t="s">
        <v>14</v>
      </c>
      <c r="D35" s="93" t="s">
        <v>7</v>
      </c>
      <c r="E35" s="92" t="s">
        <v>8</v>
      </c>
      <c r="F35" s="92"/>
    </row>
    <row r="36" spans="1:6">
      <c r="A36" s="92" t="s">
        <v>28</v>
      </c>
      <c r="B36" s="92" t="s">
        <v>47</v>
      </c>
      <c r="C36" s="92" t="s">
        <v>28</v>
      </c>
      <c r="D36" s="93" t="s">
        <v>7</v>
      </c>
      <c r="E36" s="92" t="s">
        <v>8</v>
      </c>
      <c r="F36" s="92"/>
    </row>
    <row r="37" spans="1:6">
      <c r="A37" s="92" t="s">
        <v>14</v>
      </c>
      <c r="B37" s="92" t="s">
        <v>48</v>
      </c>
      <c r="C37" s="92" t="s">
        <v>14</v>
      </c>
      <c r="D37" s="93" t="s">
        <v>7</v>
      </c>
      <c r="E37" s="92" t="s">
        <v>8</v>
      </c>
      <c r="F37" s="92"/>
    </row>
    <row r="38" spans="1:6">
      <c r="A38" s="92" t="s">
        <v>5</v>
      </c>
      <c r="B38" s="92" t="s">
        <v>49</v>
      </c>
      <c r="C38" s="92" t="s">
        <v>5</v>
      </c>
      <c r="D38" s="94" t="s">
        <v>13</v>
      </c>
      <c r="E38" s="92" t="s">
        <v>8</v>
      </c>
      <c r="F38" s="92"/>
    </row>
    <row r="39" spans="1:6">
      <c r="A39" s="92" t="s">
        <v>5</v>
      </c>
      <c r="B39" s="92" t="s">
        <v>50</v>
      </c>
      <c r="C39" s="92" t="s">
        <v>5</v>
      </c>
      <c r="D39" s="93" t="s">
        <v>7</v>
      </c>
      <c r="E39" s="92" t="s">
        <v>8</v>
      </c>
      <c r="F39" s="92"/>
    </row>
    <row r="40" spans="1:6">
      <c r="A40" s="92" t="s">
        <v>28</v>
      </c>
      <c r="B40" s="92" t="s">
        <v>51</v>
      </c>
      <c r="C40" s="92" t="s">
        <v>28</v>
      </c>
      <c r="D40" s="93" t="s">
        <v>7</v>
      </c>
      <c r="E40" s="92" t="s">
        <v>8</v>
      </c>
      <c r="F40" s="92"/>
    </row>
    <row r="41" spans="1:6">
      <c r="A41" s="92" t="s">
        <v>28</v>
      </c>
      <c r="B41" s="92" t="s">
        <v>52</v>
      </c>
      <c r="C41" s="92" t="s">
        <v>28</v>
      </c>
      <c r="D41" s="93" t="s">
        <v>7</v>
      </c>
      <c r="E41" s="92" t="s">
        <v>8</v>
      </c>
      <c r="F41" s="92"/>
    </row>
    <row r="42" spans="1:6">
      <c r="A42" s="92" t="s">
        <v>14</v>
      </c>
      <c r="B42" s="92" t="s">
        <v>53</v>
      </c>
      <c r="C42" s="92" t="s">
        <v>14</v>
      </c>
      <c r="D42" s="93" t="s">
        <v>7</v>
      </c>
      <c r="E42" s="92" t="s">
        <v>8</v>
      </c>
      <c r="F42" s="92"/>
    </row>
    <row r="43" spans="1:6">
      <c r="A43" s="92" t="s">
        <v>5</v>
      </c>
      <c r="B43" s="92" t="s">
        <v>54</v>
      </c>
      <c r="C43" s="92" t="s">
        <v>5</v>
      </c>
      <c r="D43" s="93" t="s">
        <v>7</v>
      </c>
      <c r="E43" s="92" t="s">
        <v>8</v>
      </c>
      <c r="F43" s="92"/>
    </row>
    <row r="44" spans="1:6">
      <c r="A44" s="92" t="s">
        <v>28</v>
      </c>
      <c r="B44" s="92" t="s">
        <v>55</v>
      </c>
      <c r="C44" s="92" t="s">
        <v>28</v>
      </c>
      <c r="D44" s="93" t="s">
        <v>7</v>
      </c>
      <c r="E44" s="92" t="s">
        <v>8</v>
      </c>
      <c r="F44" s="92"/>
    </row>
    <row r="45" spans="1:6">
      <c r="A45" s="92" t="s">
        <v>5</v>
      </c>
      <c r="B45" s="92" t="s">
        <v>56</v>
      </c>
      <c r="C45" s="92" t="s">
        <v>5</v>
      </c>
      <c r="D45" s="93" t="s">
        <v>7</v>
      </c>
      <c r="E45" s="92" t="s">
        <v>8</v>
      </c>
      <c r="F45" s="92"/>
    </row>
    <row r="46" spans="1:6">
      <c r="A46" s="92" t="s">
        <v>28</v>
      </c>
      <c r="B46" s="92" t="s">
        <v>57</v>
      </c>
      <c r="C46" s="92" t="s">
        <v>28</v>
      </c>
      <c r="D46" s="94" t="s">
        <v>23</v>
      </c>
      <c r="E46" s="92" t="s">
        <v>8</v>
      </c>
      <c r="F46" s="92"/>
    </row>
    <row r="47" spans="1:6">
      <c r="A47" s="92" t="s">
        <v>5</v>
      </c>
      <c r="B47" s="92" t="s">
        <v>58</v>
      </c>
      <c r="C47" s="92" t="s">
        <v>5</v>
      </c>
      <c r="D47" s="94" t="s">
        <v>23</v>
      </c>
      <c r="E47" s="92" t="s">
        <v>24</v>
      </c>
      <c r="F47" s="92"/>
    </row>
    <row r="48" spans="1:6">
      <c r="A48" s="92" t="s">
        <v>28</v>
      </c>
      <c r="B48" s="92" t="s">
        <v>59</v>
      </c>
      <c r="C48" s="92" t="s">
        <v>28</v>
      </c>
      <c r="D48" s="93" t="s">
        <v>7</v>
      </c>
      <c r="E48" s="92" t="s">
        <v>8</v>
      </c>
      <c r="F48" s="92"/>
    </row>
    <row r="49" spans="1:6">
      <c r="A49" s="92" t="s">
        <v>5</v>
      </c>
      <c r="B49" s="92" t="s">
        <v>60</v>
      </c>
      <c r="C49" s="92" t="s">
        <v>5</v>
      </c>
      <c r="D49" s="93" t="s">
        <v>7</v>
      </c>
      <c r="E49" s="92" t="s">
        <v>8</v>
      </c>
      <c r="F49" s="92"/>
    </row>
    <row r="50" spans="1:6">
      <c r="A50" s="92" t="s">
        <v>28</v>
      </c>
      <c r="B50" s="92" t="s">
        <v>61</v>
      </c>
      <c r="C50" s="92" t="s">
        <v>28</v>
      </c>
      <c r="D50" s="94" t="s">
        <v>13</v>
      </c>
      <c r="E50" s="92" t="s">
        <v>8</v>
      </c>
      <c r="F50" s="92"/>
    </row>
    <row r="51" spans="1:6">
      <c r="A51" s="92" t="s">
        <v>9</v>
      </c>
      <c r="B51" s="92" t="s">
        <v>62</v>
      </c>
      <c r="C51" s="92" t="s">
        <v>9</v>
      </c>
      <c r="D51" s="94" t="s">
        <v>23</v>
      </c>
      <c r="E51" s="92" t="s">
        <v>24</v>
      </c>
      <c r="F51" s="92"/>
    </row>
    <row r="52" spans="1:6">
      <c r="A52" s="92" t="s">
        <v>5</v>
      </c>
      <c r="B52" s="92" t="s">
        <v>63</v>
      </c>
      <c r="C52" s="92" t="s">
        <v>5</v>
      </c>
      <c r="D52" s="94" t="s">
        <v>13</v>
      </c>
      <c r="E52" s="92" t="s">
        <v>8</v>
      </c>
      <c r="F52" s="92"/>
    </row>
    <row r="53" spans="1:6">
      <c r="A53" s="92" t="s">
        <v>28</v>
      </c>
      <c r="B53" s="92" t="s">
        <v>64</v>
      </c>
      <c r="C53" s="92" t="s">
        <v>28</v>
      </c>
      <c r="D53" s="93" t="s">
        <v>7</v>
      </c>
      <c r="E53" s="92" t="s">
        <v>8</v>
      </c>
      <c r="F53" s="92"/>
    </row>
    <row r="54" spans="1:6">
      <c r="A54" s="92" t="s">
        <v>14</v>
      </c>
      <c r="B54" s="92" t="s">
        <v>65</v>
      </c>
      <c r="C54" s="92" t="s">
        <v>14</v>
      </c>
      <c r="D54" s="93" t="s">
        <v>7</v>
      </c>
      <c r="E54" s="92" t="s">
        <v>8</v>
      </c>
      <c r="F54" s="92"/>
    </row>
    <row r="55" spans="1:6">
      <c r="A55" s="92" t="s">
        <v>28</v>
      </c>
      <c r="B55" s="92" t="s">
        <v>66</v>
      </c>
      <c r="C55" s="92" t="s">
        <v>28</v>
      </c>
      <c r="D55" s="93" t="s">
        <v>7</v>
      </c>
      <c r="E55" s="92" t="s">
        <v>8</v>
      </c>
      <c r="F55" s="92"/>
    </row>
    <row r="56" spans="1:6">
      <c r="A56" s="92" t="s">
        <v>28</v>
      </c>
      <c r="B56" s="92" t="s">
        <v>67</v>
      </c>
      <c r="C56" s="92" t="s">
        <v>28</v>
      </c>
      <c r="D56" s="94" t="s">
        <v>13</v>
      </c>
      <c r="E56" s="92" t="s">
        <v>8</v>
      </c>
      <c r="F56" s="92"/>
    </row>
    <row r="57" spans="1:6">
      <c r="A57" s="92" t="s">
        <v>9</v>
      </c>
      <c r="B57" s="92" t="s">
        <v>68</v>
      </c>
      <c r="C57" s="92" t="s">
        <v>9</v>
      </c>
      <c r="D57" s="93" t="s">
        <v>7</v>
      </c>
      <c r="E57" s="92" t="s">
        <v>8</v>
      </c>
      <c r="F57" s="92"/>
    </row>
    <row r="58" spans="1:6">
      <c r="A58" s="92" t="s">
        <v>5</v>
      </c>
      <c r="B58" s="92" t="s">
        <v>69</v>
      </c>
      <c r="C58" s="92" t="s">
        <v>5</v>
      </c>
      <c r="D58" s="94" t="s">
        <v>13</v>
      </c>
      <c r="E58" s="92" t="s">
        <v>8</v>
      </c>
      <c r="F58" s="92"/>
    </row>
    <row r="59" spans="1:6">
      <c r="A59" s="92" t="s">
        <v>28</v>
      </c>
      <c r="B59" s="92" t="s">
        <v>70</v>
      </c>
      <c r="C59" s="92" t="s">
        <v>28</v>
      </c>
      <c r="D59" s="94" t="s">
        <v>13</v>
      </c>
      <c r="E59" s="92" t="s">
        <v>8</v>
      </c>
      <c r="F59" s="92"/>
    </row>
    <row r="60" spans="1:6">
      <c r="A60" s="92" t="s">
        <v>9</v>
      </c>
      <c r="B60" s="92" t="s">
        <v>71</v>
      </c>
      <c r="C60" s="92" t="s">
        <v>9</v>
      </c>
      <c r="D60" s="93" t="s">
        <v>7</v>
      </c>
      <c r="E60" s="92" t="s">
        <v>8</v>
      </c>
      <c r="F60" s="92"/>
    </row>
    <row r="61" spans="1:6">
      <c r="A61" s="92" t="s">
        <v>28</v>
      </c>
      <c r="B61" s="92" t="s">
        <v>72</v>
      </c>
      <c r="C61" s="92" t="s">
        <v>28</v>
      </c>
      <c r="D61" s="93" t="s">
        <v>7</v>
      </c>
      <c r="E61" s="92" t="s">
        <v>8</v>
      </c>
      <c r="F61" s="92"/>
    </row>
    <row r="62" spans="1:6">
      <c r="A62" s="92" t="s">
        <v>5</v>
      </c>
      <c r="B62" s="92" t="s">
        <v>73</v>
      </c>
      <c r="C62" s="92" t="s">
        <v>5</v>
      </c>
      <c r="D62" s="93" t="s">
        <v>7</v>
      </c>
      <c r="E62" s="92" t="s">
        <v>8</v>
      </c>
      <c r="F62" s="92"/>
    </row>
    <row r="63" spans="1:6">
      <c r="A63" s="92" t="s">
        <v>5</v>
      </c>
      <c r="B63" s="92" t="s">
        <v>74</v>
      </c>
      <c r="C63" s="92" t="s">
        <v>5</v>
      </c>
      <c r="D63" s="93" t="s">
        <v>7</v>
      </c>
      <c r="E63" s="92" t="s">
        <v>8</v>
      </c>
      <c r="F63" s="92"/>
    </row>
    <row r="64" spans="1:6">
      <c r="A64" s="92" t="s">
        <v>5</v>
      </c>
      <c r="B64" s="92" t="s">
        <v>75</v>
      </c>
      <c r="C64" s="92" t="s">
        <v>5</v>
      </c>
      <c r="D64" s="93" t="s">
        <v>7</v>
      </c>
      <c r="E64" s="92" t="s">
        <v>8</v>
      </c>
      <c r="F64" s="92"/>
    </row>
    <row r="65" spans="1:6">
      <c r="A65" s="92" t="s">
        <v>14</v>
      </c>
      <c r="B65" s="92" t="s">
        <v>76</v>
      </c>
      <c r="C65" s="92" t="s">
        <v>14</v>
      </c>
      <c r="D65" s="93" t="s">
        <v>7</v>
      </c>
      <c r="E65" s="92" t="s">
        <v>8</v>
      </c>
      <c r="F65" s="92"/>
    </row>
    <row r="66" spans="1:6">
      <c r="A66" s="92" t="s">
        <v>28</v>
      </c>
      <c r="B66" s="92" t="s">
        <v>77</v>
      </c>
      <c r="C66" s="92" t="s">
        <v>28</v>
      </c>
      <c r="D66" s="93" t="s">
        <v>7</v>
      </c>
      <c r="E66" s="92" t="s">
        <v>8</v>
      </c>
      <c r="F66" s="92"/>
    </row>
    <row r="67" spans="1:6">
      <c r="A67" s="92" t="s">
        <v>5</v>
      </c>
      <c r="B67" s="92" t="s">
        <v>78</v>
      </c>
      <c r="C67" s="92" t="s">
        <v>5</v>
      </c>
      <c r="D67" s="94" t="s">
        <v>13</v>
      </c>
      <c r="E67" s="92" t="s">
        <v>8</v>
      </c>
      <c r="F67" s="92"/>
    </row>
    <row r="68" spans="1:6">
      <c r="A68" s="92" t="s">
        <v>5</v>
      </c>
      <c r="B68" s="92" t="s">
        <v>79</v>
      </c>
      <c r="C68" s="92" t="s">
        <v>5</v>
      </c>
      <c r="D68" s="93" t="s">
        <v>7</v>
      </c>
      <c r="E68" s="92" t="s">
        <v>8</v>
      </c>
      <c r="F68" s="92"/>
    </row>
    <row r="69" spans="1:6">
      <c r="A69" s="92" t="s">
        <v>5</v>
      </c>
      <c r="B69" s="92" t="s">
        <v>80</v>
      </c>
      <c r="C69" s="92" t="s">
        <v>5</v>
      </c>
      <c r="D69" s="93" t="s">
        <v>7</v>
      </c>
      <c r="E69" s="92" t="s">
        <v>8</v>
      </c>
      <c r="F69" s="92"/>
    </row>
    <row r="70" spans="1:6">
      <c r="A70" s="92" t="s">
        <v>14</v>
      </c>
      <c r="B70" s="92" t="s">
        <v>81</v>
      </c>
      <c r="C70" s="92" t="s">
        <v>14</v>
      </c>
      <c r="D70" s="93" t="s">
        <v>7</v>
      </c>
      <c r="E70" s="92" t="s">
        <v>8</v>
      </c>
      <c r="F70" s="92"/>
    </row>
    <row r="71" spans="1:6">
      <c r="A71" s="92" t="s">
        <v>9</v>
      </c>
      <c r="B71" s="92" t="s">
        <v>82</v>
      </c>
      <c r="C71" s="92" t="s">
        <v>9</v>
      </c>
      <c r="D71" s="93" t="s">
        <v>7</v>
      </c>
      <c r="E71" s="92" t="s">
        <v>8</v>
      </c>
      <c r="F71" s="92"/>
    </row>
    <row r="72" spans="1:6">
      <c r="A72" s="92" t="s">
        <v>14</v>
      </c>
      <c r="B72" s="92" t="s">
        <v>83</v>
      </c>
      <c r="C72" s="92" t="s">
        <v>14</v>
      </c>
      <c r="D72" s="93" t="s">
        <v>7</v>
      </c>
      <c r="E72" s="92" t="s">
        <v>8</v>
      </c>
      <c r="F72" s="92"/>
    </row>
    <row r="73" spans="1:6">
      <c r="A73" s="92" t="s">
        <v>28</v>
      </c>
      <c r="B73" s="92" t="s">
        <v>84</v>
      </c>
      <c r="C73" s="92" t="s">
        <v>28</v>
      </c>
      <c r="D73" s="93" t="s">
        <v>7</v>
      </c>
      <c r="E73" s="92" t="s">
        <v>8</v>
      </c>
      <c r="F73" s="92"/>
    </row>
    <row r="74" spans="1:6">
      <c r="A74" s="92" t="s">
        <v>14</v>
      </c>
      <c r="B74" s="92" t="s">
        <v>85</v>
      </c>
      <c r="C74" s="92" t="s">
        <v>14</v>
      </c>
      <c r="D74" s="93" t="s">
        <v>7</v>
      </c>
      <c r="E74" s="92" t="s">
        <v>8</v>
      </c>
      <c r="F74" s="92"/>
    </row>
    <row r="75" spans="1:6">
      <c r="A75" s="92" t="s">
        <v>28</v>
      </c>
      <c r="B75" s="92" t="s">
        <v>86</v>
      </c>
      <c r="C75" s="92" t="s">
        <v>28</v>
      </c>
      <c r="D75" s="94" t="s">
        <v>13</v>
      </c>
      <c r="E75" s="92" t="s">
        <v>8</v>
      </c>
      <c r="F75" s="92"/>
    </row>
    <row r="76" spans="1:6">
      <c r="A76" s="92" t="s">
        <v>9</v>
      </c>
      <c r="B76" s="92" t="s">
        <v>87</v>
      </c>
      <c r="C76" s="92" t="s">
        <v>9</v>
      </c>
      <c r="D76" s="93" t="s">
        <v>7</v>
      </c>
      <c r="E76" s="92" t="s">
        <v>8</v>
      </c>
      <c r="F76" s="92"/>
    </row>
    <row r="77" spans="1:6">
      <c r="A77" s="92" t="s">
        <v>5</v>
      </c>
      <c r="B77" s="92" t="s">
        <v>88</v>
      </c>
      <c r="C77" s="92" t="s">
        <v>5</v>
      </c>
      <c r="D77" s="93" t="s">
        <v>7</v>
      </c>
      <c r="E77" s="92" t="s">
        <v>8</v>
      </c>
      <c r="F77" s="92"/>
    </row>
    <row r="78" spans="1:6">
      <c r="A78" s="92" t="s">
        <v>9</v>
      </c>
      <c r="B78" s="92" t="s">
        <v>89</v>
      </c>
      <c r="C78" s="92" t="s">
        <v>9</v>
      </c>
      <c r="D78" s="94" t="s">
        <v>23</v>
      </c>
      <c r="E78" s="92" t="s">
        <v>24</v>
      </c>
      <c r="F78" s="92"/>
    </row>
    <row r="79" spans="1:6">
      <c r="A79" s="92" t="s">
        <v>28</v>
      </c>
      <c r="B79" s="92" t="s">
        <v>90</v>
      </c>
      <c r="C79" s="92" t="s">
        <v>28</v>
      </c>
      <c r="D79" s="93" t="s">
        <v>7</v>
      </c>
      <c r="E79" s="92" t="s">
        <v>8</v>
      </c>
      <c r="F79" s="92"/>
    </row>
    <row r="80" spans="1:6">
      <c r="A80" s="92" t="s">
        <v>14</v>
      </c>
      <c r="B80" s="92" t="s">
        <v>91</v>
      </c>
      <c r="C80" s="92" t="s">
        <v>14</v>
      </c>
      <c r="D80" s="94" t="s">
        <v>13</v>
      </c>
      <c r="E80" s="92" t="s">
        <v>8</v>
      </c>
      <c r="F80" s="92"/>
    </row>
    <row r="81" spans="1:6">
      <c r="A81" s="92" t="s">
        <v>5</v>
      </c>
      <c r="B81" s="92" t="s">
        <v>92</v>
      </c>
      <c r="C81" s="92" t="s">
        <v>5</v>
      </c>
      <c r="D81" s="94" t="s">
        <v>13</v>
      </c>
      <c r="E81" s="92" t="s">
        <v>8</v>
      </c>
      <c r="F81" s="92"/>
    </row>
    <row r="82" spans="1:6">
      <c r="A82" s="92" t="s">
        <v>28</v>
      </c>
      <c r="B82" s="92" t="s">
        <v>93</v>
      </c>
      <c r="C82" s="92" t="s">
        <v>28</v>
      </c>
      <c r="D82" s="93" t="s">
        <v>7</v>
      </c>
      <c r="E82" s="92" t="s">
        <v>8</v>
      </c>
      <c r="F82" s="92"/>
    </row>
    <row r="83" spans="1:6">
      <c r="A83" s="92" t="s">
        <v>14</v>
      </c>
      <c r="B83" s="92" t="s">
        <v>94</v>
      </c>
      <c r="C83" s="92" t="s">
        <v>14</v>
      </c>
      <c r="D83" s="93" t="s">
        <v>7</v>
      </c>
      <c r="E83" s="92" t="s">
        <v>8</v>
      </c>
      <c r="F83" s="92"/>
    </row>
    <row r="84" spans="1:6">
      <c r="A84" s="92" t="s">
        <v>14</v>
      </c>
      <c r="B84" s="92" t="s">
        <v>95</v>
      </c>
      <c r="C84" s="92" t="s">
        <v>14</v>
      </c>
      <c r="D84" s="93" t="s">
        <v>7</v>
      </c>
      <c r="E84" s="92" t="s">
        <v>8</v>
      </c>
      <c r="F84" s="92"/>
    </row>
    <row r="85" spans="1:6">
      <c r="A85" s="92" t="s">
        <v>28</v>
      </c>
      <c r="B85" s="92" t="s">
        <v>96</v>
      </c>
      <c r="C85" s="92" t="s">
        <v>28</v>
      </c>
      <c r="D85" s="93" t="s">
        <v>7</v>
      </c>
      <c r="E85" s="92" t="s">
        <v>8</v>
      </c>
      <c r="F85" s="92"/>
    </row>
    <row r="86" spans="1:6">
      <c r="A86" s="92" t="s">
        <v>28</v>
      </c>
      <c r="B86" s="92" t="s">
        <v>97</v>
      </c>
      <c r="C86" s="92" t="s">
        <v>28</v>
      </c>
      <c r="D86" s="93" t="s">
        <v>7</v>
      </c>
      <c r="E86" s="92" t="s">
        <v>8</v>
      </c>
      <c r="F86" s="92"/>
    </row>
    <row r="87" spans="1:6">
      <c r="A87" s="92" t="s">
        <v>5</v>
      </c>
      <c r="B87" s="92" t="s">
        <v>98</v>
      </c>
      <c r="C87" s="92" t="s">
        <v>5</v>
      </c>
      <c r="D87" s="93" t="s">
        <v>7</v>
      </c>
      <c r="E87" s="92" t="s">
        <v>8</v>
      </c>
      <c r="F87" s="92"/>
    </row>
    <row r="88" spans="1:6">
      <c r="A88" s="92" t="s">
        <v>14</v>
      </c>
      <c r="B88" s="92" t="s">
        <v>99</v>
      </c>
      <c r="C88" s="92" t="s">
        <v>14</v>
      </c>
      <c r="D88" s="93" t="s">
        <v>7</v>
      </c>
      <c r="E88" s="92" t="s">
        <v>8</v>
      </c>
      <c r="F88" s="92"/>
    </row>
    <row r="89" spans="1:6">
      <c r="A89" s="92" t="s">
        <v>5</v>
      </c>
      <c r="B89" s="92" t="s">
        <v>100</v>
      </c>
      <c r="C89" s="92" t="s">
        <v>5</v>
      </c>
      <c r="D89" s="94" t="s">
        <v>13</v>
      </c>
      <c r="E89" s="92" t="s">
        <v>8</v>
      </c>
      <c r="F89" s="92"/>
    </row>
    <row r="90" spans="1:6">
      <c r="A90" s="92" t="s">
        <v>28</v>
      </c>
      <c r="B90" s="92" t="s">
        <v>101</v>
      </c>
      <c r="C90" s="92" t="s">
        <v>28</v>
      </c>
      <c r="D90" s="94" t="s">
        <v>13</v>
      </c>
      <c r="E90" s="92" t="s">
        <v>8</v>
      </c>
      <c r="F90" s="92"/>
    </row>
    <row r="91" spans="1:6">
      <c r="A91" s="92" t="s">
        <v>21</v>
      </c>
      <c r="B91" s="92" t="s">
        <v>102</v>
      </c>
      <c r="C91" s="92" t="s">
        <v>21</v>
      </c>
      <c r="D91" s="93" t="s">
        <v>23</v>
      </c>
      <c r="E91" s="92" t="s">
        <v>8</v>
      </c>
      <c r="F91" s="92"/>
    </row>
    <row r="92" spans="1:6">
      <c r="A92" s="92" t="s">
        <v>28</v>
      </c>
      <c r="B92" s="92" t="s">
        <v>103</v>
      </c>
      <c r="C92" s="92" t="s">
        <v>28</v>
      </c>
      <c r="D92" s="93" t="s">
        <v>7</v>
      </c>
      <c r="E92" s="92" t="s">
        <v>8</v>
      </c>
      <c r="F92" s="92"/>
    </row>
    <row r="93" spans="1:6">
      <c r="A93" s="92" t="s">
        <v>14</v>
      </c>
      <c r="B93" s="92" t="s">
        <v>104</v>
      </c>
      <c r="C93" s="92" t="s">
        <v>14</v>
      </c>
      <c r="D93" s="94" t="s">
        <v>13</v>
      </c>
      <c r="E93" s="92" t="s">
        <v>8</v>
      </c>
      <c r="F93" s="92"/>
    </row>
    <row r="94" spans="1:6">
      <c r="A94" s="92" t="s">
        <v>21</v>
      </c>
      <c r="B94" s="92" t="s">
        <v>105</v>
      </c>
      <c r="C94" s="92" t="s">
        <v>21</v>
      </c>
      <c r="D94" s="93" t="s">
        <v>13</v>
      </c>
      <c r="E94" s="92" t="s">
        <v>8</v>
      </c>
      <c r="F94" s="92"/>
    </row>
    <row r="95" spans="1:6">
      <c r="A95" s="92" t="s">
        <v>28</v>
      </c>
      <c r="B95" s="92" t="s">
        <v>106</v>
      </c>
      <c r="C95" s="92" t="s">
        <v>28</v>
      </c>
      <c r="D95" s="93" t="s">
        <v>7</v>
      </c>
      <c r="E95" s="92" t="s">
        <v>8</v>
      </c>
      <c r="F95" s="92"/>
    </row>
    <row r="96" spans="1:6">
      <c r="A96" s="92" t="s">
        <v>9</v>
      </c>
      <c r="B96" s="92" t="s">
        <v>107</v>
      </c>
      <c r="C96" s="92" t="s">
        <v>9</v>
      </c>
      <c r="D96" s="93" t="s">
        <v>7</v>
      </c>
      <c r="E96" s="92" t="s">
        <v>8</v>
      </c>
      <c r="F96" s="92"/>
    </row>
    <row r="97" spans="1:6">
      <c r="A97" s="92" t="s">
        <v>9</v>
      </c>
      <c r="B97" s="92" t="s">
        <v>108</v>
      </c>
      <c r="C97" s="92" t="s">
        <v>9</v>
      </c>
      <c r="D97" s="93" t="s">
        <v>7</v>
      </c>
      <c r="E97" s="92" t="s">
        <v>8</v>
      </c>
      <c r="F97" s="92"/>
    </row>
    <row r="98" spans="1:6">
      <c r="A98" s="92" t="s">
        <v>5</v>
      </c>
      <c r="B98" s="92" t="s">
        <v>109</v>
      </c>
      <c r="C98" s="92" t="s">
        <v>5</v>
      </c>
      <c r="D98" s="93" t="s">
        <v>7</v>
      </c>
      <c r="E98" s="92" t="s">
        <v>8</v>
      </c>
      <c r="F98" s="92"/>
    </row>
    <row r="99" spans="1:6">
      <c r="A99" s="92" t="s">
        <v>28</v>
      </c>
      <c r="B99" s="92" t="s">
        <v>110</v>
      </c>
      <c r="C99" s="92" t="s">
        <v>28</v>
      </c>
      <c r="D99" s="93" t="s">
        <v>7</v>
      </c>
      <c r="E99" s="92" t="s">
        <v>8</v>
      </c>
      <c r="F99" s="92"/>
    </row>
    <row r="100" spans="1:6">
      <c r="A100" s="92" t="s">
        <v>28</v>
      </c>
      <c r="B100" s="92" t="s">
        <v>111</v>
      </c>
      <c r="C100" s="92" t="s">
        <v>28</v>
      </c>
      <c r="D100" s="93" t="s">
        <v>7</v>
      </c>
      <c r="E100" s="92" t="s">
        <v>8</v>
      </c>
      <c r="F100" s="92"/>
    </row>
    <row r="101" spans="1:6">
      <c r="A101" s="92" t="s">
        <v>28</v>
      </c>
      <c r="B101" s="92" t="s">
        <v>112</v>
      </c>
      <c r="C101" s="92" t="s">
        <v>28</v>
      </c>
      <c r="D101" s="93" t="s">
        <v>7</v>
      </c>
      <c r="E101" s="92" t="s">
        <v>8</v>
      </c>
      <c r="F101" s="92"/>
    </row>
    <row r="102" spans="1:6">
      <c r="A102" s="92" t="s">
        <v>28</v>
      </c>
      <c r="B102" s="92" t="s">
        <v>113</v>
      </c>
      <c r="C102" s="92" t="s">
        <v>28</v>
      </c>
      <c r="D102" s="93" t="s">
        <v>7</v>
      </c>
      <c r="E102" s="92" t="s">
        <v>8</v>
      </c>
      <c r="F102" s="92"/>
    </row>
    <row r="103" spans="1:6">
      <c r="A103" s="92" t="s">
        <v>14</v>
      </c>
      <c r="B103" s="92" t="s">
        <v>114</v>
      </c>
      <c r="C103" s="92" t="s">
        <v>14</v>
      </c>
      <c r="D103" s="93" t="s">
        <v>7</v>
      </c>
      <c r="E103" s="92" t="s">
        <v>8</v>
      </c>
      <c r="F103" s="92"/>
    </row>
    <row r="104" spans="1:6">
      <c r="A104" s="92" t="s">
        <v>5</v>
      </c>
      <c r="B104" s="92" t="s">
        <v>115</v>
      </c>
      <c r="C104" s="92" t="s">
        <v>5</v>
      </c>
      <c r="D104" s="93" t="s">
        <v>7</v>
      </c>
      <c r="E104" s="92" t="s">
        <v>8</v>
      </c>
      <c r="F104" s="92"/>
    </row>
    <row r="105" spans="1:6">
      <c r="A105" s="92" t="s">
        <v>5</v>
      </c>
      <c r="B105" s="92" t="s">
        <v>116</v>
      </c>
      <c r="C105" s="92" t="s">
        <v>5</v>
      </c>
      <c r="D105" s="93" t="s">
        <v>7</v>
      </c>
      <c r="E105" s="92" t="s">
        <v>8</v>
      </c>
      <c r="F105" s="92"/>
    </row>
    <row r="106" spans="1:6">
      <c r="A106" s="92" t="s">
        <v>5</v>
      </c>
      <c r="B106" s="92" t="s">
        <v>117</v>
      </c>
      <c r="C106" s="92" t="s">
        <v>5</v>
      </c>
      <c r="D106" s="94" t="s">
        <v>13</v>
      </c>
      <c r="E106" s="92" t="s">
        <v>8</v>
      </c>
      <c r="F106" s="92"/>
    </row>
    <row r="107" spans="1:6">
      <c r="A107" s="92" t="s">
        <v>14</v>
      </c>
      <c r="B107" s="92" t="s">
        <v>118</v>
      </c>
      <c r="C107" s="92" t="s">
        <v>14</v>
      </c>
      <c r="D107" s="93" t="s">
        <v>7</v>
      </c>
      <c r="E107" s="92" t="s">
        <v>8</v>
      </c>
      <c r="F107" s="92"/>
    </row>
    <row r="108" spans="1:6">
      <c r="A108" s="92" t="s">
        <v>5</v>
      </c>
      <c r="B108" s="92" t="s">
        <v>119</v>
      </c>
      <c r="C108" s="92" t="s">
        <v>5</v>
      </c>
      <c r="D108" s="93" t="s">
        <v>7</v>
      </c>
      <c r="E108" s="92" t="s">
        <v>8</v>
      </c>
      <c r="F108" s="92"/>
    </row>
    <row r="109" spans="1:6">
      <c r="A109" s="92" t="s">
        <v>28</v>
      </c>
      <c r="B109" s="92" t="s">
        <v>120</v>
      </c>
      <c r="C109" s="92" t="s">
        <v>28</v>
      </c>
      <c r="D109" s="93" t="s">
        <v>7</v>
      </c>
      <c r="E109" s="92" t="s">
        <v>8</v>
      </c>
      <c r="F109" s="92"/>
    </row>
    <row r="110" spans="1:6">
      <c r="A110" s="92" t="s">
        <v>5</v>
      </c>
      <c r="B110" s="92" t="s">
        <v>121</v>
      </c>
      <c r="C110" s="92" t="s">
        <v>5</v>
      </c>
      <c r="D110" s="94" t="s">
        <v>23</v>
      </c>
      <c r="E110" s="92" t="s">
        <v>24</v>
      </c>
      <c r="F110" s="92" t="s">
        <v>122</v>
      </c>
    </row>
    <row r="111" spans="1:6">
      <c r="A111" s="92" t="s">
        <v>28</v>
      </c>
      <c r="B111" s="92" t="s">
        <v>123</v>
      </c>
      <c r="C111" s="92" t="s">
        <v>28</v>
      </c>
      <c r="D111" s="94" t="s">
        <v>23</v>
      </c>
      <c r="E111" s="92" t="s">
        <v>24</v>
      </c>
      <c r="F111" s="92"/>
    </row>
    <row r="112" spans="1:6">
      <c r="A112" s="92" t="s">
        <v>28</v>
      </c>
      <c r="B112" s="92" t="s">
        <v>124</v>
      </c>
      <c r="C112" s="92" t="s">
        <v>28</v>
      </c>
      <c r="D112" s="93" t="s">
        <v>7</v>
      </c>
      <c r="E112" s="92" t="s">
        <v>8</v>
      </c>
      <c r="F112" s="92"/>
    </row>
    <row r="113" spans="1:6">
      <c r="A113" s="92" t="s">
        <v>14</v>
      </c>
      <c r="B113" s="92" t="s">
        <v>125</v>
      </c>
      <c r="C113" s="92" t="s">
        <v>14</v>
      </c>
      <c r="D113" s="94" t="s">
        <v>23</v>
      </c>
      <c r="E113" s="92" t="s">
        <v>24</v>
      </c>
      <c r="F113" s="92"/>
    </row>
    <row r="114" spans="1:6">
      <c r="A114" s="92" t="s">
        <v>14</v>
      </c>
      <c r="B114" s="92" t="s">
        <v>126</v>
      </c>
      <c r="C114" s="92" t="s">
        <v>14</v>
      </c>
      <c r="D114" s="94" t="s">
        <v>13</v>
      </c>
      <c r="E114" s="92" t="s">
        <v>8</v>
      </c>
      <c r="F114" s="92"/>
    </row>
    <row r="115" spans="1:6">
      <c r="A115" s="92" t="s">
        <v>14</v>
      </c>
      <c r="B115" s="92" t="s">
        <v>127</v>
      </c>
      <c r="C115" s="92" t="s">
        <v>14</v>
      </c>
      <c r="D115" s="93" t="s">
        <v>7</v>
      </c>
      <c r="E115" s="92" t="s">
        <v>8</v>
      </c>
      <c r="F115" s="92"/>
    </row>
    <row r="116" spans="1:6">
      <c r="A116" s="92" t="s">
        <v>14</v>
      </c>
      <c r="B116" s="92" t="s">
        <v>128</v>
      </c>
      <c r="C116" s="92" t="s">
        <v>14</v>
      </c>
      <c r="D116" s="93" t="s">
        <v>7</v>
      </c>
      <c r="E116" s="92" t="s">
        <v>8</v>
      </c>
      <c r="F116" s="92"/>
    </row>
    <row r="117" spans="1:6">
      <c r="A117" s="92" t="s">
        <v>5</v>
      </c>
      <c r="B117" s="92" t="s">
        <v>129</v>
      </c>
      <c r="C117" s="92" t="s">
        <v>5</v>
      </c>
      <c r="D117" s="93" t="s">
        <v>7</v>
      </c>
      <c r="E117" s="92" t="s">
        <v>8</v>
      </c>
      <c r="F117" s="92"/>
    </row>
    <row r="118" spans="1:6">
      <c r="A118" s="92" t="s">
        <v>5</v>
      </c>
      <c r="B118" s="92" t="s">
        <v>130</v>
      </c>
      <c r="C118" s="92" t="s">
        <v>5</v>
      </c>
      <c r="D118" s="94" t="s">
        <v>23</v>
      </c>
      <c r="E118" s="92" t="s">
        <v>24</v>
      </c>
      <c r="F118" s="92"/>
    </row>
    <row r="119" spans="1:6">
      <c r="A119" s="92" t="s">
        <v>9</v>
      </c>
      <c r="B119" s="92" t="s">
        <v>131</v>
      </c>
      <c r="C119" s="92" t="s">
        <v>9</v>
      </c>
      <c r="D119" s="93" t="s">
        <v>7</v>
      </c>
      <c r="E119" s="92" t="s">
        <v>8</v>
      </c>
      <c r="F119" s="92"/>
    </row>
    <row r="120" spans="1:6">
      <c r="A120" s="92" t="s">
        <v>5</v>
      </c>
      <c r="B120" s="92" t="s">
        <v>132</v>
      </c>
      <c r="C120" s="92" t="s">
        <v>5</v>
      </c>
      <c r="D120" s="93" t="s">
        <v>7</v>
      </c>
      <c r="E120" s="92" t="s">
        <v>8</v>
      </c>
      <c r="F120" s="92"/>
    </row>
    <row r="121" spans="1:6">
      <c r="A121" s="92" t="s">
        <v>21</v>
      </c>
      <c r="B121" s="92" t="s">
        <v>133</v>
      </c>
      <c r="C121" s="92" t="s">
        <v>21</v>
      </c>
      <c r="D121" s="94" t="s">
        <v>23</v>
      </c>
      <c r="E121" s="92" t="s">
        <v>24</v>
      </c>
      <c r="F121" s="92"/>
    </row>
    <row r="122" spans="1:6">
      <c r="A122" s="92" t="s">
        <v>28</v>
      </c>
      <c r="B122" s="92" t="s">
        <v>134</v>
      </c>
      <c r="C122" s="92" t="s">
        <v>28</v>
      </c>
      <c r="D122" s="93" t="s">
        <v>7</v>
      </c>
      <c r="E122" s="92" t="s">
        <v>8</v>
      </c>
      <c r="F122" s="92"/>
    </row>
    <row r="123" spans="1:6">
      <c r="A123" s="92" t="s">
        <v>28</v>
      </c>
      <c r="B123" s="92" t="s">
        <v>135</v>
      </c>
      <c r="C123" s="92" t="s">
        <v>28</v>
      </c>
      <c r="D123" s="93" t="s">
        <v>7</v>
      </c>
      <c r="E123" s="92" t="s">
        <v>8</v>
      </c>
      <c r="F123" s="92"/>
    </row>
    <row r="124" spans="1:6">
      <c r="A124" s="96" t="s">
        <v>9</v>
      </c>
      <c r="B124" s="96" t="s">
        <v>136</v>
      </c>
      <c r="C124" s="96" t="s">
        <v>9</v>
      </c>
      <c r="D124" s="93" t="s">
        <v>23</v>
      </c>
      <c r="E124" s="96" t="s">
        <v>24</v>
      </c>
      <c r="F124" s="96" t="s">
        <v>122</v>
      </c>
    </row>
    <row r="125" spans="1:6">
      <c r="A125" s="92" t="s">
        <v>14</v>
      </c>
      <c r="B125" s="92" t="s">
        <v>137</v>
      </c>
      <c r="C125" s="92" t="s">
        <v>14</v>
      </c>
      <c r="D125" s="93" t="s">
        <v>7</v>
      </c>
      <c r="E125" s="92" t="s">
        <v>8</v>
      </c>
      <c r="F125" s="92"/>
    </row>
    <row r="126" spans="1:6">
      <c r="A126" s="92" t="s">
        <v>14</v>
      </c>
      <c r="B126" s="92" t="s">
        <v>138</v>
      </c>
      <c r="C126" s="92" t="s">
        <v>14</v>
      </c>
      <c r="D126" s="93" t="s">
        <v>7</v>
      </c>
      <c r="E126" s="92" t="s">
        <v>8</v>
      </c>
      <c r="F126" s="92"/>
    </row>
    <row r="127" spans="1:6">
      <c r="A127" s="92" t="s">
        <v>14</v>
      </c>
      <c r="B127" s="92" t="s">
        <v>139</v>
      </c>
      <c r="C127" s="92" t="s">
        <v>14</v>
      </c>
      <c r="D127" s="93" t="s">
        <v>7</v>
      </c>
      <c r="E127" s="92" t="s">
        <v>8</v>
      </c>
      <c r="F127" s="92"/>
    </row>
    <row r="128" spans="1:6">
      <c r="A128" s="92" t="s">
        <v>28</v>
      </c>
      <c r="B128" s="92" t="s">
        <v>140</v>
      </c>
      <c r="C128" s="92" t="s">
        <v>28</v>
      </c>
      <c r="D128" s="93" t="s">
        <v>7</v>
      </c>
      <c r="E128" s="92" t="s">
        <v>8</v>
      </c>
      <c r="F128" s="92"/>
    </row>
    <row r="129" spans="1:6">
      <c r="A129" s="92" t="s">
        <v>28</v>
      </c>
      <c r="B129" s="92" t="s">
        <v>141</v>
      </c>
      <c r="C129" s="92" t="s">
        <v>28</v>
      </c>
      <c r="D129" s="93" t="s">
        <v>7</v>
      </c>
      <c r="E129" s="92" t="s">
        <v>8</v>
      </c>
      <c r="F129" s="92"/>
    </row>
    <row r="130" spans="1:6">
      <c r="A130" s="92" t="s">
        <v>5</v>
      </c>
      <c r="B130" s="92" t="s">
        <v>142</v>
      </c>
      <c r="C130" s="92" t="s">
        <v>5</v>
      </c>
      <c r="D130" s="94" t="s">
        <v>23</v>
      </c>
      <c r="E130" s="92" t="s">
        <v>24</v>
      </c>
      <c r="F130" s="92"/>
    </row>
    <row r="131" spans="1:6">
      <c r="A131" s="92" t="s">
        <v>14</v>
      </c>
      <c r="B131" s="92" t="s">
        <v>143</v>
      </c>
      <c r="C131" s="92" t="s">
        <v>14</v>
      </c>
      <c r="D131" s="93" t="s">
        <v>7</v>
      </c>
      <c r="E131" s="92" t="s">
        <v>8</v>
      </c>
      <c r="F131" s="92"/>
    </row>
    <row r="132" spans="1:6">
      <c r="A132" s="92" t="s">
        <v>14</v>
      </c>
      <c r="B132" s="92" t="s">
        <v>144</v>
      </c>
      <c r="C132" s="92" t="s">
        <v>14</v>
      </c>
      <c r="D132" s="94" t="s">
        <v>13</v>
      </c>
      <c r="E132" s="92" t="s">
        <v>8</v>
      </c>
      <c r="F132" s="92"/>
    </row>
    <row r="133" spans="1:6">
      <c r="A133" s="92" t="s">
        <v>5</v>
      </c>
      <c r="B133" s="92" t="s">
        <v>145</v>
      </c>
      <c r="C133" s="92" t="s">
        <v>5</v>
      </c>
      <c r="D133" s="93" t="s">
        <v>7</v>
      </c>
      <c r="E133" s="92" t="s">
        <v>8</v>
      </c>
      <c r="F133" s="92"/>
    </row>
    <row r="134" spans="1:6">
      <c r="A134" s="92" t="s">
        <v>28</v>
      </c>
      <c r="B134" s="92" t="s">
        <v>146</v>
      </c>
      <c r="C134" s="92" t="s">
        <v>28</v>
      </c>
      <c r="D134" s="94" t="s">
        <v>13</v>
      </c>
      <c r="E134" s="92" t="s">
        <v>8</v>
      </c>
      <c r="F134" s="92"/>
    </row>
    <row r="135" spans="1:6">
      <c r="A135" s="92" t="s">
        <v>14</v>
      </c>
      <c r="B135" s="92" t="s">
        <v>147</v>
      </c>
      <c r="C135" s="92" t="s">
        <v>14</v>
      </c>
      <c r="D135" s="93" t="s">
        <v>7</v>
      </c>
      <c r="E135" s="92" t="s">
        <v>8</v>
      </c>
      <c r="F135" s="92"/>
    </row>
    <row r="136" spans="1:6">
      <c r="A136" s="92" t="s">
        <v>5</v>
      </c>
      <c r="B136" s="92" t="s">
        <v>148</v>
      </c>
      <c r="C136" s="92" t="s">
        <v>5</v>
      </c>
      <c r="D136" s="94" t="s">
        <v>13</v>
      </c>
      <c r="E136" s="92" t="s">
        <v>8</v>
      </c>
      <c r="F136" s="92"/>
    </row>
    <row r="137" spans="1:6">
      <c r="A137" s="92" t="s">
        <v>28</v>
      </c>
      <c r="B137" s="92" t="s">
        <v>149</v>
      </c>
      <c r="C137" s="92" t="s">
        <v>28</v>
      </c>
      <c r="D137" s="94" t="s">
        <v>13</v>
      </c>
      <c r="E137" s="92" t="s">
        <v>8</v>
      </c>
      <c r="F137" s="92"/>
    </row>
    <row r="138" spans="1:6">
      <c r="A138" s="92" t="s">
        <v>14</v>
      </c>
      <c r="B138" s="92" t="s">
        <v>150</v>
      </c>
      <c r="C138" s="92" t="s">
        <v>14</v>
      </c>
      <c r="D138" s="93" t="s">
        <v>7</v>
      </c>
      <c r="E138" s="92" t="s">
        <v>8</v>
      </c>
      <c r="F138" s="92"/>
    </row>
    <row r="139" spans="1:6">
      <c r="A139" s="92" t="s">
        <v>5</v>
      </c>
      <c r="B139" s="92" t="s">
        <v>151</v>
      </c>
      <c r="C139" s="92" t="s">
        <v>5</v>
      </c>
      <c r="D139" s="93" t="s">
        <v>7</v>
      </c>
      <c r="E139" s="92" t="s">
        <v>8</v>
      </c>
      <c r="F139" s="92"/>
    </row>
    <row r="140" spans="1:6">
      <c r="A140" s="92" t="s">
        <v>28</v>
      </c>
      <c r="B140" s="92" t="s">
        <v>152</v>
      </c>
      <c r="C140" s="92" t="s">
        <v>28</v>
      </c>
      <c r="D140" s="93" t="s">
        <v>7</v>
      </c>
      <c r="E140" s="92" t="s">
        <v>8</v>
      </c>
      <c r="F140" s="92"/>
    </row>
    <row r="141" spans="1:6">
      <c r="A141" s="92" t="s">
        <v>14</v>
      </c>
      <c r="B141" s="92" t="s">
        <v>153</v>
      </c>
      <c r="C141" s="92" t="s">
        <v>14</v>
      </c>
      <c r="D141" s="93" t="s">
        <v>7</v>
      </c>
      <c r="E141" s="92" t="s">
        <v>8</v>
      </c>
      <c r="F141" s="92"/>
    </row>
    <row r="142" spans="1:6">
      <c r="A142" s="92" t="s">
        <v>9</v>
      </c>
      <c r="B142" s="92" t="s">
        <v>154</v>
      </c>
      <c r="C142" s="92" t="s">
        <v>9</v>
      </c>
      <c r="D142" s="94" t="s">
        <v>13</v>
      </c>
      <c r="E142" s="92" t="s">
        <v>8</v>
      </c>
      <c r="F142" s="92"/>
    </row>
    <row r="143" spans="1:6">
      <c r="A143" s="92" t="s">
        <v>28</v>
      </c>
      <c r="B143" s="92" t="s">
        <v>155</v>
      </c>
      <c r="C143" s="92" t="s">
        <v>28</v>
      </c>
      <c r="D143" s="93" t="s">
        <v>7</v>
      </c>
      <c r="E143" s="92" t="s">
        <v>8</v>
      </c>
      <c r="F143" s="92"/>
    </row>
    <row r="144" spans="1:6">
      <c r="A144" s="92" t="s">
        <v>14</v>
      </c>
      <c r="B144" s="92" t="s">
        <v>156</v>
      </c>
      <c r="C144" s="92" t="s">
        <v>14</v>
      </c>
      <c r="D144" s="93" t="s">
        <v>7</v>
      </c>
      <c r="E144" s="92" t="s">
        <v>8</v>
      </c>
      <c r="F144" s="92"/>
    </row>
    <row r="145" spans="1:6">
      <c r="A145" s="92" t="s">
        <v>14</v>
      </c>
      <c r="B145" s="92" t="s">
        <v>157</v>
      </c>
      <c r="C145" s="92" t="s">
        <v>14</v>
      </c>
      <c r="D145" s="93" t="s">
        <v>7</v>
      </c>
      <c r="E145" s="92" t="s">
        <v>8</v>
      </c>
      <c r="F145" s="92"/>
    </row>
    <row r="146" spans="1:6">
      <c r="A146" s="92" t="s">
        <v>14</v>
      </c>
      <c r="B146" s="92" t="s">
        <v>158</v>
      </c>
      <c r="C146" s="92" t="s">
        <v>14</v>
      </c>
      <c r="D146" s="93" t="s">
        <v>7</v>
      </c>
      <c r="E146" s="92" t="s">
        <v>8</v>
      </c>
      <c r="F146" s="92"/>
    </row>
    <row r="147" spans="1:6">
      <c r="A147" s="92" t="s">
        <v>14</v>
      </c>
      <c r="B147" s="92" t="s">
        <v>159</v>
      </c>
      <c r="C147" s="92" t="s">
        <v>14</v>
      </c>
      <c r="D147" s="93" t="s">
        <v>7</v>
      </c>
      <c r="E147" s="92" t="s">
        <v>8</v>
      </c>
      <c r="F147" s="92"/>
    </row>
    <row r="148" spans="1:6">
      <c r="A148" s="92" t="s">
        <v>5</v>
      </c>
      <c r="B148" s="92" t="s">
        <v>160</v>
      </c>
      <c r="C148" s="92" t="s">
        <v>5</v>
      </c>
      <c r="D148" s="94" t="s">
        <v>13</v>
      </c>
      <c r="E148" s="92" t="s">
        <v>8</v>
      </c>
      <c r="F148" s="92"/>
    </row>
    <row r="149" spans="1:6">
      <c r="A149" s="92" t="s">
        <v>9</v>
      </c>
      <c r="B149" s="92" t="s">
        <v>161</v>
      </c>
      <c r="C149" s="92" t="s">
        <v>9</v>
      </c>
      <c r="D149" s="94" t="s">
        <v>13</v>
      </c>
      <c r="E149" s="92" t="s">
        <v>8</v>
      </c>
      <c r="F149" s="92"/>
    </row>
    <row r="150" spans="1:6">
      <c r="A150" s="92" t="s">
        <v>14</v>
      </c>
      <c r="B150" s="92" t="s">
        <v>162</v>
      </c>
      <c r="C150" s="92" t="s">
        <v>14</v>
      </c>
      <c r="D150" s="93" t="s">
        <v>7</v>
      </c>
      <c r="E150" s="92" t="s">
        <v>8</v>
      </c>
      <c r="F150" s="92"/>
    </row>
    <row r="151" spans="1:6">
      <c r="A151" s="92" t="s">
        <v>5</v>
      </c>
      <c r="B151" s="92" t="s">
        <v>163</v>
      </c>
      <c r="C151" s="92" t="s">
        <v>5</v>
      </c>
      <c r="D151" s="93" t="s">
        <v>7</v>
      </c>
      <c r="E151" s="92" t="s">
        <v>8</v>
      </c>
      <c r="F151" s="92"/>
    </row>
    <row r="152" spans="1:6">
      <c r="A152" s="92" t="s">
        <v>28</v>
      </c>
      <c r="B152" s="92" t="s">
        <v>164</v>
      </c>
      <c r="C152" s="92" t="s">
        <v>28</v>
      </c>
      <c r="D152" s="93" t="s">
        <v>7</v>
      </c>
      <c r="E152" s="92" t="s">
        <v>8</v>
      </c>
      <c r="F152" s="92"/>
    </row>
    <row r="153" spans="1:6">
      <c r="A153" s="92" t="s">
        <v>5</v>
      </c>
      <c r="B153" s="92" t="s">
        <v>165</v>
      </c>
      <c r="C153" s="92" t="s">
        <v>5</v>
      </c>
      <c r="D153" s="93" t="s">
        <v>7</v>
      </c>
      <c r="E153" s="92" t="s">
        <v>8</v>
      </c>
      <c r="F153" s="92"/>
    </row>
    <row r="154" spans="1:6">
      <c r="A154" s="92" t="s">
        <v>9</v>
      </c>
      <c r="B154" s="92" t="s">
        <v>166</v>
      </c>
      <c r="C154" s="92" t="s">
        <v>9</v>
      </c>
      <c r="D154" s="94" t="s">
        <v>13</v>
      </c>
      <c r="E154" s="92" t="s">
        <v>8</v>
      </c>
      <c r="F154" s="92"/>
    </row>
    <row r="155" spans="1:6">
      <c r="A155" s="92" t="s">
        <v>5</v>
      </c>
      <c r="B155" s="92" t="s">
        <v>167</v>
      </c>
      <c r="C155" s="92" t="s">
        <v>5</v>
      </c>
      <c r="D155" s="94" t="s">
        <v>13</v>
      </c>
      <c r="E155" s="92" t="s">
        <v>8</v>
      </c>
      <c r="F155" s="92"/>
    </row>
    <row r="156" spans="1:6">
      <c r="A156" s="92" t="s">
        <v>5</v>
      </c>
      <c r="B156" s="92" t="s">
        <v>168</v>
      </c>
      <c r="C156" s="92" t="s">
        <v>5</v>
      </c>
      <c r="D156" s="93" t="s">
        <v>7</v>
      </c>
      <c r="E156" s="92" t="s">
        <v>8</v>
      </c>
      <c r="F156" s="92"/>
    </row>
    <row r="157" spans="1:6">
      <c r="A157" s="92" t="s">
        <v>5</v>
      </c>
      <c r="B157" s="92" t="s">
        <v>169</v>
      </c>
      <c r="C157" s="92" t="s">
        <v>5</v>
      </c>
      <c r="D157" s="93" t="s">
        <v>7</v>
      </c>
      <c r="E157" s="92" t="s">
        <v>8</v>
      </c>
      <c r="F157" s="92"/>
    </row>
    <row r="158" spans="1:6">
      <c r="A158" s="92" t="s">
        <v>28</v>
      </c>
      <c r="B158" s="92" t="s">
        <v>170</v>
      </c>
      <c r="C158" s="92" t="s">
        <v>28</v>
      </c>
      <c r="D158" s="93" t="s">
        <v>7</v>
      </c>
      <c r="E158" s="92" t="s">
        <v>8</v>
      </c>
      <c r="F158" s="92"/>
    </row>
    <row r="159" spans="1:6">
      <c r="A159" s="92" t="s">
        <v>5</v>
      </c>
      <c r="B159" s="92" t="s">
        <v>171</v>
      </c>
      <c r="C159" s="92" t="s">
        <v>5</v>
      </c>
      <c r="D159" s="93" t="s">
        <v>7</v>
      </c>
      <c r="E159" s="92" t="s">
        <v>8</v>
      </c>
      <c r="F159" s="92"/>
    </row>
    <row r="160" spans="1:6">
      <c r="A160" s="92" t="s">
        <v>5</v>
      </c>
      <c r="B160" s="92" t="s">
        <v>172</v>
      </c>
      <c r="C160" s="92" t="s">
        <v>5</v>
      </c>
      <c r="D160" s="93" t="s">
        <v>7</v>
      </c>
      <c r="E160" s="92" t="s">
        <v>8</v>
      </c>
      <c r="F160" s="92"/>
    </row>
    <row r="161" spans="1:6">
      <c r="A161" s="92" t="s">
        <v>5</v>
      </c>
      <c r="B161" s="92" t="s">
        <v>173</v>
      </c>
      <c r="C161" s="92" t="s">
        <v>5</v>
      </c>
      <c r="D161" s="93" t="s">
        <v>7</v>
      </c>
      <c r="E161" s="92" t="s">
        <v>8</v>
      </c>
      <c r="F161" s="92"/>
    </row>
    <row r="162" spans="1:6">
      <c r="A162" s="92" t="s">
        <v>5</v>
      </c>
      <c r="B162" s="92" t="s">
        <v>174</v>
      </c>
      <c r="C162" s="92" t="s">
        <v>5</v>
      </c>
      <c r="D162" s="93" t="s">
        <v>7</v>
      </c>
      <c r="E162" s="92" t="s">
        <v>8</v>
      </c>
      <c r="F162" s="92"/>
    </row>
    <row r="163" spans="1:6">
      <c r="A163" s="92" t="s">
        <v>14</v>
      </c>
      <c r="B163" s="92" t="s">
        <v>175</v>
      </c>
      <c r="C163" s="92" t="s">
        <v>14</v>
      </c>
      <c r="D163" s="93" t="s">
        <v>7</v>
      </c>
      <c r="E163" s="92" t="s">
        <v>8</v>
      </c>
      <c r="F163" s="92"/>
    </row>
    <row r="164" spans="1:6">
      <c r="A164" s="92" t="s">
        <v>28</v>
      </c>
      <c r="B164" s="92" t="s">
        <v>176</v>
      </c>
      <c r="C164" s="92" t="s">
        <v>28</v>
      </c>
      <c r="D164" s="93" t="s">
        <v>7</v>
      </c>
      <c r="E164" s="92" t="s">
        <v>8</v>
      </c>
      <c r="F164" s="92"/>
    </row>
    <row r="165" spans="1:6">
      <c r="A165" s="92" t="s">
        <v>5</v>
      </c>
      <c r="B165" s="92" t="s">
        <v>177</v>
      </c>
      <c r="C165" s="92" t="s">
        <v>5</v>
      </c>
      <c r="D165" s="93" t="s">
        <v>7</v>
      </c>
      <c r="E165" s="92" t="s">
        <v>8</v>
      </c>
      <c r="F165" s="92"/>
    </row>
    <row r="166" spans="1:6">
      <c r="A166" s="92" t="s">
        <v>28</v>
      </c>
      <c r="B166" s="92" t="s">
        <v>178</v>
      </c>
      <c r="C166" s="92" t="s">
        <v>28</v>
      </c>
      <c r="D166" s="93" t="s">
        <v>7</v>
      </c>
      <c r="E166" s="92" t="s">
        <v>8</v>
      </c>
      <c r="F166" s="92"/>
    </row>
    <row r="167" spans="1:6">
      <c r="A167" s="92" t="s">
        <v>14</v>
      </c>
      <c r="B167" s="92" t="s">
        <v>179</v>
      </c>
      <c r="C167" s="92" t="s">
        <v>14</v>
      </c>
      <c r="D167" s="93" t="s">
        <v>7</v>
      </c>
      <c r="E167" s="92" t="s">
        <v>8</v>
      </c>
      <c r="F167" s="92"/>
    </row>
    <row r="168" spans="1:6">
      <c r="A168" s="92" t="s">
        <v>5</v>
      </c>
      <c r="B168" s="92" t="s">
        <v>180</v>
      </c>
      <c r="C168" s="92" t="s">
        <v>5</v>
      </c>
      <c r="D168" s="93" t="s">
        <v>7</v>
      </c>
      <c r="E168" s="92" t="s">
        <v>8</v>
      </c>
      <c r="F168" s="92"/>
    </row>
    <row r="169" spans="1:6">
      <c r="A169" s="92" t="s">
        <v>5</v>
      </c>
      <c r="B169" s="92" t="s">
        <v>181</v>
      </c>
      <c r="C169" s="92" t="s">
        <v>5</v>
      </c>
      <c r="D169" s="93" t="s">
        <v>7</v>
      </c>
      <c r="E169" s="92" t="s">
        <v>8</v>
      </c>
      <c r="F169" s="92"/>
    </row>
    <row r="170" spans="1:6">
      <c r="A170" s="92" t="s">
        <v>14</v>
      </c>
      <c r="B170" s="92" t="s">
        <v>182</v>
      </c>
      <c r="C170" s="92" t="s">
        <v>14</v>
      </c>
      <c r="D170" s="93" t="s">
        <v>7</v>
      </c>
      <c r="E170" s="92" t="s">
        <v>8</v>
      </c>
      <c r="F170" s="92"/>
    </row>
    <row r="171" spans="1:6">
      <c r="A171" s="92" t="s">
        <v>14</v>
      </c>
      <c r="B171" s="92" t="s">
        <v>183</v>
      </c>
      <c r="C171" s="92" t="s">
        <v>14</v>
      </c>
      <c r="D171" s="93" t="s">
        <v>7</v>
      </c>
      <c r="E171" s="92" t="s">
        <v>8</v>
      </c>
      <c r="F171" s="92"/>
    </row>
    <row r="172" spans="1:6">
      <c r="A172" s="92" t="s">
        <v>5</v>
      </c>
      <c r="B172" s="92" t="s">
        <v>184</v>
      </c>
      <c r="C172" s="92" t="s">
        <v>5</v>
      </c>
      <c r="D172" s="94" t="s">
        <v>23</v>
      </c>
      <c r="E172" s="92" t="s">
        <v>8</v>
      </c>
      <c r="F172" s="92"/>
    </row>
    <row r="173" spans="1:6">
      <c r="A173" s="92" t="s">
        <v>9</v>
      </c>
      <c r="B173" s="92" t="s">
        <v>185</v>
      </c>
      <c r="C173" s="92" t="s">
        <v>9</v>
      </c>
      <c r="D173" s="93" t="s">
        <v>7</v>
      </c>
      <c r="E173" s="92" t="s">
        <v>8</v>
      </c>
      <c r="F173" s="92"/>
    </row>
    <row r="174" spans="1:6">
      <c r="A174" s="92" t="s">
        <v>5</v>
      </c>
      <c r="B174" s="92" t="s">
        <v>186</v>
      </c>
      <c r="C174" s="92" t="s">
        <v>5</v>
      </c>
      <c r="D174" s="93" t="s">
        <v>7</v>
      </c>
      <c r="E174" s="92" t="s">
        <v>8</v>
      </c>
      <c r="F174" s="92"/>
    </row>
    <row r="175" spans="1:6">
      <c r="A175" s="92" t="s">
        <v>28</v>
      </c>
      <c r="B175" s="92" t="s">
        <v>187</v>
      </c>
      <c r="C175" s="92" t="s">
        <v>28</v>
      </c>
      <c r="D175" s="93" t="s">
        <v>7</v>
      </c>
      <c r="E175" s="92" t="s">
        <v>8</v>
      </c>
      <c r="F175" s="92"/>
    </row>
    <row r="176" spans="1:6">
      <c r="A176" s="92" t="s">
        <v>9</v>
      </c>
      <c r="B176" s="92" t="s">
        <v>188</v>
      </c>
      <c r="C176" s="92" t="s">
        <v>9</v>
      </c>
      <c r="D176" s="93" t="s">
        <v>7</v>
      </c>
      <c r="E176" s="92" t="s">
        <v>8</v>
      </c>
      <c r="F176" s="92"/>
    </row>
    <row r="177" spans="1:6">
      <c r="A177" s="92" t="s">
        <v>5</v>
      </c>
      <c r="B177" s="92" t="s">
        <v>189</v>
      </c>
      <c r="C177" s="92" t="s">
        <v>5</v>
      </c>
      <c r="D177" s="93" t="s">
        <v>7</v>
      </c>
      <c r="E177" s="92" t="s">
        <v>8</v>
      </c>
      <c r="F177" s="92"/>
    </row>
    <row r="178" spans="1:6">
      <c r="A178" s="92" t="s">
        <v>28</v>
      </c>
      <c r="B178" s="92" t="s">
        <v>190</v>
      </c>
      <c r="C178" s="92" t="s">
        <v>28</v>
      </c>
      <c r="D178" s="93" t="s">
        <v>7</v>
      </c>
      <c r="E178" s="92" t="s">
        <v>8</v>
      </c>
      <c r="F178" s="92"/>
    </row>
    <row r="179" spans="1:6">
      <c r="A179" s="92" t="s">
        <v>28</v>
      </c>
      <c r="B179" s="92" t="s">
        <v>191</v>
      </c>
      <c r="C179" s="92" t="s">
        <v>28</v>
      </c>
      <c r="D179" s="93" t="s">
        <v>7</v>
      </c>
      <c r="E179" s="92" t="s">
        <v>8</v>
      </c>
      <c r="F179" s="92"/>
    </row>
    <row r="180" spans="1:6">
      <c r="A180" s="92" t="s">
        <v>28</v>
      </c>
      <c r="B180" s="92" t="s">
        <v>192</v>
      </c>
      <c r="C180" s="92" t="s">
        <v>28</v>
      </c>
      <c r="D180" s="94" t="s">
        <v>23</v>
      </c>
      <c r="E180" s="92" t="s">
        <v>24</v>
      </c>
      <c r="F180" s="92"/>
    </row>
    <row r="181" spans="1:6">
      <c r="A181" s="92" t="s">
        <v>5</v>
      </c>
      <c r="B181" s="92" t="s">
        <v>193</v>
      </c>
      <c r="C181" s="92" t="s">
        <v>5</v>
      </c>
      <c r="D181" s="93" t="s">
        <v>7</v>
      </c>
      <c r="E181" s="92" t="s">
        <v>8</v>
      </c>
      <c r="F181" s="92"/>
    </row>
    <row r="182" spans="1:6">
      <c r="A182" s="92" t="s">
        <v>14</v>
      </c>
      <c r="B182" s="92" t="s">
        <v>194</v>
      </c>
      <c r="C182" s="92" t="s">
        <v>14</v>
      </c>
      <c r="D182" s="93" t="s">
        <v>7</v>
      </c>
      <c r="E182" s="92" t="s">
        <v>8</v>
      </c>
      <c r="F182" s="92"/>
    </row>
    <row r="183" spans="1:6">
      <c r="A183" s="92" t="s">
        <v>28</v>
      </c>
      <c r="B183" s="92" t="s">
        <v>195</v>
      </c>
      <c r="C183" s="92" t="s">
        <v>28</v>
      </c>
      <c r="D183" s="93" t="s">
        <v>7</v>
      </c>
      <c r="E183" s="92" t="s">
        <v>8</v>
      </c>
      <c r="F183" s="92"/>
    </row>
    <row r="184" spans="1:6">
      <c r="A184" s="92" t="s">
        <v>9</v>
      </c>
      <c r="B184" s="92" t="s">
        <v>196</v>
      </c>
      <c r="C184" s="92" t="s">
        <v>9</v>
      </c>
      <c r="D184" s="93" t="s">
        <v>7</v>
      </c>
      <c r="E184" s="92" t="s">
        <v>8</v>
      </c>
      <c r="F184" s="92"/>
    </row>
    <row r="185" spans="1:6">
      <c r="A185" s="92" t="s">
        <v>14</v>
      </c>
      <c r="B185" s="92" t="s">
        <v>197</v>
      </c>
      <c r="C185" s="92" t="s">
        <v>14</v>
      </c>
      <c r="D185" s="93" t="s">
        <v>7</v>
      </c>
      <c r="E185" s="92" t="s">
        <v>8</v>
      </c>
      <c r="F185" s="92"/>
    </row>
    <row r="186" spans="1:6">
      <c r="A186" s="92" t="s">
        <v>9</v>
      </c>
      <c r="B186" s="92" t="s">
        <v>198</v>
      </c>
      <c r="C186" s="92" t="s">
        <v>9</v>
      </c>
      <c r="D186" s="93" t="s">
        <v>7</v>
      </c>
      <c r="E186" s="92" t="s">
        <v>8</v>
      </c>
      <c r="F186" s="92"/>
    </row>
    <row r="187" spans="1:6">
      <c r="A187" s="92" t="s">
        <v>14</v>
      </c>
      <c r="B187" s="92" t="s">
        <v>199</v>
      </c>
      <c r="C187" s="92" t="s">
        <v>14</v>
      </c>
      <c r="D187" s="93" t="s">
        <v>7</v>
      </c>
      <c r="E187" s="92" t="s">
        <v>8</v>
      </c>
      <c r="F187" s="92"/>
    </row>
    <row r="188" spans="1:6">
      <c r="A188" s="92" t="s">
        <v>14</v>
      </c>
      <c r="B188" s="92" t="s">
        <v>200</v>
      </c>
      <c r="C188" s="92" t="s">
        <v>14</v>
      </c>
      <c r="D188" s="93" t="s">
        <v>7</v>
      </c>
      <c r="E188" s="92" t="s">
        <v>8</v>
      </c>
      <c r="F188" s="92"/>
    </row>
    <row r="189" spans="1:6">
      <c r="A189" s="92" t="s">
        <v>14</v>
      </c>
      <c r="B189" s="92" t="s">
        <v>201</v>
      </c>
      <c r="C189" s="92" t="s">
        <v>14</v>
      </c>
      <c r="D189" s="94" t="s">
        <v>23</v>
      </c>
      <c r="E189" s="92" t="s">
        <v>8</v>
      </c>
      <c r="F189" s="92"/>
    </row>
    <row r="190" spans="1:6">
      <c r="A190" s="92" t="s">
        <v>28</v>
      </c>
      <c r="B190" s="92" t="s">
        <v>202</v>
      </c>
      <c r="C190" s="92" t="s">
        <v>28</v>
      </c>
      <c r="D190" s="93" t="s">
        <v>7</v>
      </c>
      <c r="E190" s="92" t="s">
        <v>8</v>
      </c>
      <c r="F190" s="92"/>
    </row>
    <row r="191" spans="1:6">
      <c r="A191" s="92" t="s">
        <v>9</v>
      </c>
      <c r="B191" s="92" t="s">
        <v>203</v>
      </c>
      <c r="C191" s="92" t="s">
        <v>9</v>
      </c>
      <c r="D191" s="94" t="s">
        <v>13</v>
      </c>
      <c r="E191" s="92" t="s">
        <v>8</v>
      </c>
      <c r="F191" s="92"/>
    </row>
    <row r="192" spans="1:6">
      <c r="A192" s="92" t="s">
        <v>9</v>
      </c>
      <c r="B192" s="92" t="s">
        <v>204</v>
      </c>
      <c r="C192" s="92" t="s">
        <v>9</v>
      </c>
      <c r="D192" s="93" t="s">
        <v>7</v>
      </c>
      <c r="E192" s="92" t="s">
        <v>8</v>
      </c>
      <c r="F192" s="92"/>
    </row>
    <row r="193" spans="1:6">
      <c r="A193" s="92" t="s">
        <v>5</v>
      </c>
      <c r="B193" s="92" t="s">
        <v>205</v>
      </c>
      <c r="C193" s="92" t="s">
        <v>5</v>
      </c>
      <c r="D193" s="94" t="s">
        <v>13</v>
      </c>
      <c r="E193" s="92" t="s">
        <v>8</v>
      </c>
      <c r="F193" s="92"/>
    </row>
    <row r="194" spans="1:6">
      <c r="A194" s="92" t="s">
        <v>28</v>
      </c>
      <c r="B194" s="92" t="s">
        <v>206</v>
      </c>
      <c r="C194" s="92" t="s">
        <v>28</v>
      </c>
      <c r="D194" s="93" t="s">
        <v>7</v>
      </c>
      <c r="E194" s="92" t="s">
        <v>8</v>
      </c>
      <c r="F194" s="92"/>
    </row>
    <row r="195" spans="1:6">
      <c r="A195" s="92" t="s">
        <v>28</v>
      </c>
      <c r="B195" s="92" t="s">
        <v>207</v>
      </c>
      <c r="C195" s="92" t="s">
        <v>28</v>
      </c>
      <c r="D195" s="93" t="s">
        <v>7</v>
      </c>
      <c r="E195" s="92" t="s">
        <v>8</v>
      </c>
      <c r="F195" s="92"/>
    </row>
    <row r="196" spans="1:6">
      <c r="A196" s="92" t="s">
        <v>14</v>
      </c>
      <c r="B196" s="92" t="s">
        <v>208</v>
      </c>
      <c r="C196" s="92" t="s">
        <v>14</v>
      </c>
      <c r="D196" s="94" t="s">
        <v>13</v>
      </c>
      <c r="E196" s="92" t="s">
        <v>8</v>
      </c>
      <c r="F196" s="92"/>
    </row>
    <row r="197" spans="1:6">
      <c r="A197" s="92" t="s">
        <v>14</v>
      </c>
      <c r="B197" s="92" t="s">
        <v>209</v>
      </c>
      <c r="C197" s="92" t="s">
        <v>14</v>
      </c>
      <c r="D197" s="93" t="s">
        <v>7</v>
      </c>
      <c r="E197" s="92" t="s">
        <v>8</v>
      </c>
      <c r="F197" s="92"/>
    </row>
    <row r="198" spans="1:6">
      <c r="A198" s="92" t="s">
        <v>5</v>
      </c>
      <c r="B198" s="92" t="s">
        <v>210</v>
      </c>
      <c r="C198" s="92" t="s">
        <v>5</v>
      </c>
      <c r="D198" s="94" t="s">
        <v>23</v>
      </c>
      <c r="E198" s="92" t="s">
        <v>8</v>
      </c>
      <c r="F198" s="92"/>
    </row>
    <row r="199" spans="1:6">
      <c r="A199" s="92" t="s">
        <v>28</v>
      </c>
      <c r="B199" s="92" t="s">
        <v>211</v>
      </c>
      <c r="C199" s="92" t="s">
        <v>28</v>
      </c>
      <c r="D199" s="94" t="s">
        <v>13</v>
      </c>
      <c r="E199" s="92" t="s">
        <v>8</v>
      </c>
      <c r="F199" s="92"/>
    </row>
    <row r="200" spans="1:6">
      <c r="A200" s="92" t="s">
        <v>14</v>
      </c>
      <c r="B200" s="92" t="s">
        <v>212</v>
      </c>
      <c r="C200" s="92" t="s">
        <v>14</v>
      </c>
      <c r="D200" s="93" t="s">
        <v>7</v>
      </c>
      <c r="E200" s="92" t="s">
        <v>8</v>
      </c>
      <c r="F200" s="92"/>
    </row>
    <row r="201" spans="1:6">
      <c r="A201" s="92" t="s">
        <v>5</v>
      </c>
      <c r="B201" s="92" t="s">
        <v>213</v>
      </c>
      <c r="C201" s="92" t="s">
        <v>5</v>
      </c>
      <c r="D201" s="93" t="s">
        <v>7</v>
      </c>
      <c r="E201" s="92" t="s">
        <v>8</v>
      </c>
      <c r="F201" s="92"/>
    </row>
    <row r="202" spans="1:6">
      <c r="A202" s="92" t="s">
        <v>9</v>
      </c>
      <c r="B202" s="92" t="s">
        <v>214</v>
      </c>
      <c r="C202" s="92" t="s">
        <v>9</v>
      </c>
      <c r="D202" s="94" t="s">
        <v>13</v>
      </c>
      <c r="E202" s="92" t="s">
        <v>8</v>
      </c>
      <c r="F202" s="92"/>
    </row>
    <row r="203" spans="1:6">
      <c r="A203" s="92" t="s">
        <v>28</v>
      </c>
      <c r="B203" s="92" t="s">
        <v>215</v>
      </c>
      <c r="C203" s="92" t="s">
        <v>28</v>
      </c>
      <c r="D203" s="93" t="s">
        <v>7</v>
      </c>
      <c r="E203" s="92" t="s">
        <v>8</v>
      </c>
      <c r="F203" s="92"/>
    </row>
    <row r="204" spans="1:6">
      <c r="A204" s="92" t="s">
        <v>9</v>
      </c>
      <c r="B204" s="92" t="s">
        <v>216</v>
      </c>
      <c r="C204" s="92" t="s">
        <v>9</v>
      </c>
      <c r="D204" s="93" t="s">
        <v>7</v>
      </c>
      <c r="E204" s="92" t="s">
        <v>8</v>
      </c>
      <c r="F204" s="92"/>
    </row>
    <row r="205" spans="1:6">
      <c r="A205" s="92" t="s">
        <v>5</v>
      </c>
      <c r="B205" s="92" t="s">
        <v>217</v>
      </c>
      <c r="C205" s="92" t="s">
        <v>5</v>
      </c>
      <c r="D205" s="93" t="s">
        <v>7</v>
      </c>
      <c r="E205" s="92" t="s">
        <v>8</v>
      </c>
      <c r="F205" s="92"/>
    </row>
    <row r="206" spans="1:6">
      <c r="A206" s="92" t="s">
        <v>28</v>
      </c>
      <c r="B206" s="92" t="s">
        <v>218</v>
      </c>
      <c r="C206" s="92" t="s">
        <v>28</v>
      </c>
      <c r="D206" s="93" t="s">
        <v>7</v>
      </c>
      <c r="E206" s="92" t="s">
        <v>8</v>
      </c>
      <c r="F206" s="92"/>
    </row>
    <row r="207" spans="1:6">
      <c r="A207" s="92" t="s">
        <v>14</v>
      </c>
      <c r="B207" s="92" t="s">
        <v>219</v>
      </c>
      <c r="C207" s="92" t="s">
        <v>14</v>
      </c>
      <c r="D207" s="94" t="s">
        <v>13</v>
      </c>
      <c r="E207" s="92" t="s">
        <v>8</v>
      </c>
      <c r="F207" s="92"/>
    </row>
    <row r="208" spans="1:6">
      <c r="A208" s="92" t="s">
        <v>14</v>
      </c>
      <c r="B208" s="92" t="s">
        <v>220</v>
      </c>
      <c r="C208" s="92" t="s">
        <v>14</v>
      </c>
      <c r="D208" s="93" t="s">
        <v>7</v>
      </c>
      <c r="E208" s="92" t="s">
        <v>8</v>
      </c>
      <c r="F208" s="92"/>
    </row>
    <row r="209" spans="1:6">
      <c r="A209" s="92" t="s">
        <v>9</v>
      </c>
      <c r="B209" s="92" t="s">
        <v>221</v>
      </c>
      <c r="C209" s="92" t="s">
        <v>9</v>
      </c>
      <c r="D209" s="93" t="s">
        <v>7</v>
      </c>
      <c r="E209" s="92" t="s">
        <v>8</v>
      </c>
      <c r="F209" s="92"/>
    </row>
    <row r="210" spans="1:6">
      <c r="A210" s="92" t="s">
        <v>14</v>
      </c>
      <c r="B210" s="92" t="s">
        <v>222</v>
      </c>
      <c r="C210" s="92" t="s">
        <v>14</v>
      </c>
      <c r="D210" s="93" t="s">
        <v>7</v>
      </c>
      <c r="E210" s="92" t="s">
        <v>8</v>
      </c>
      <c r="F210" s="92"/>
    </row>
    <row r="211" spans="1:6">
      <c r="A211" s="92" t="s">
        <v>14</v>
      </c>
      <c r="B211" s="92" t="s">
        <v>223</v>
      </c>
      <c r="C211" s="92" t="s">
        <v>14</v>
      </c>
      <c r="D211" s="93" t="s">
        <v>7</v>
      </c>
      <c r="E211" s="92" t="s">
        <v>8</v>
      </c>
      <c r="F211" s="92"/>
    </row>
    <row r="212" spans="1:6">
      <c r="A212" s="92" t="s">
        <v>28</v>
      </c>
      <c r="B212" s="92" t="s">
        <v>224</v>
      </c>
      <c r="C212" s="92" t="s">
        <v>28</v>
      </c>
      <c r="D212" s="94" t="s">
        <v>13</v>
      </c>
      <c r="E212" s="92" t="s">
        <v>8</v>
      </c>
      <c r="F212" s="92"/>
    </row>
    <row r="213" spans="1:6">
      <c r="A213" s="92" t="s">
        <v>9</v>
      </c>
      <c r="B213" s="92" t="s">
        <v>225</v>
      </c>
      <c r="C213" s="92" t="s">
        <v>9</v>
      </c>
      <c r="D213" s="93" t="s">
        <v>7</v>
      </c>
      <c r="E213" s="92" t="s">
        <v>8</v>
      </c>
      <c r="F213" s="92"/>
    </row>
    <row r="214" spans="1:6">
      <c r="A214" s="92" t="s">
        <v>5</v>
      </c>
      <c r="B214" s="92" t="s">
        <v>226</v>
      </c>
      <c r="C214" s="92" t="s">
        <v>5</v>
      </c>
      <c r="D214" s="93" t="s">
        <v>7</v>
      </c>
      <c r="E214" s="92" t="s">
        <v>8</v>
      </c>
      <c r="F214" s="92"/>
    </row>
    <row r="215" spans="1:6">
      <c r="A215" s="92" t="s">
        <v>5</v>
      </c>
      <c r="B215" s="92" t="s">
        <v>227</v>
      </c>
      <c r="C215" s="92" t="s">
        <v>5</v>
      </c>
      <c r="D215" s="93" t="s">
        <v>7</v>
      </c>
      <c r="E215" s="92" t="s">
        <v>8</v>
      </c>
      <c r="F215" s="92"/>
    </row>
    <row r="216" spans="1:6">
      <c r="A216" s="92" t="s">
        <v>5</v>
      </c>
      <c r="B216" s="92" t="s">
        <v>228</v>
      </c>
      <c r="C216" s="92" t="s">
        <v>5</v>
      </c>
      <c r="D216" s="94" t="s">
        <v>23</v>
      </c>
      <c r="E216" s="92" t="s">
        <v>24</v>
      </c>
      <c r="F216" s="92"/>
    </row>
    <row r="217" spans="1:6">
      <c r="A217" s="92" t="s">
        <v>28</v>
      </c>
      <c r="B217" s="92" t="s">
        <v>229</v>
      </c>
      <c r="C217" s="92" t="s">
        <v>28</v>
      </c>
      <c r="D217" s="93" t="s">
        <v>7</v>
      </c>
      <c r="E217" s="92" t="s">
        <v>8</v>
      </c>
      <c r="F217" s="92"/>
    </row>
    <row r="218" spans="1:6">
      <c r="A218" s="92" t="s">
        <v>14</v>
      </c>
      <c r="B218" s="92" t="s">
        <v>230</v>
      </c>
      <c r="C218" s="92" t="s">
        <v>14</v>
      </c>
      <c r="D218" s="93" t="s">
        <v>7</v>
      </c>
      <c r="E218" s="92" t="s">
        <v>8</v>
      </c>
      <c r="F218" s="92"/>
    </row>
    <row r="219" spans="1:6">
      <c r="A219" s="92" t="s">
        <v>9</v>
      </c>
      <c r="B219" s="92" t="s">
        <v>231</v>
      </c>
      <c r="C219" s="92" t="s">
        <v>9</v>
      </c>
      <c r="D219" s="94" t="s">
        <v>23</v>
      </c>
      <c r="E219" s="92" t="s">
        <v>8</v>
      </c>
      <c r="F219" s="92"/>
    </row>
    <row r="220" spans="1:6">
      <c r="A220" s="92" t="s">
        <v>14</v>
      </c>
      <c r="B220" s="92" t="s">
        <v>232</v>
      </c>
      <c r="C220" s="92" t="s">
        <v>14</v>
      </c>
      <c r="D220" s="93" t="s">
        <v>7</v>
      </c>
      <c r="E220" s="92" t="s">
        <v>8</v>
      </c>
      <c r="F220" s="92"/>
    </row>
    <row r="221" spans="1:6">
      <c r="A221" s="92" t="s">
        <v>5</v>
      </c>
      <c r="B221" s="92" t="s">
        <v>233</v>
      </c>
      <c r="C221" s="92" t="s">
        <v>5</v>
      </c>
      <c r="D221" s="94" t="s">
        <v>23</v>
      </c>
      <c r="E221" s="92" t="s">
        <v>24</v>
      </c>
      <c r="F221" s="92"/>
    </row>
    <row r="222" spans="1:6">
      <c r="A222" s="92" t="s">
        <v>14</v>
      </c>
      <c r="B222" s="92" t="s">
        <v>234</v>
      </c>
      <c r="C222" s="92" t="s">
        <v>14</v>
      </c>
      <c r="D222" s="93" t="s">
        <v>7</v>
      </c>
      <c r="E222" s="92" t="s">
        <v>8</v>
      </c>
      <c r="F222" s="92"/>
    </row>
    <row r="223" spans="1:6">
      <c r="A223" s="92" t="s">
        <v>28</v>
      </c>
      <c r="B223" s="92" t="s">
        <v>235</v>
      </c>
      <c r="C223" s="92" t="s">
        <v>28</v>
      </c>
      <c r="D223" s="94" t="s">
        <v>23</v>
      </c>
      <c r="E223" s="92" t="s">
        <v>24</v>
      </c>
      <c r="F223" s="92"/>
    </row>
    <row r="224" spans="1:6">
      <c r="A224" s="92" t="s">
        <v>14</v>
      </c>
      <c r="B224" s="92" t="s">
        <v>236</v>
      </c>
      <c r="C224" s="92" t="s">
        <v>14</v>
      </c>
      <c r="D224" s="94" t="s">
        <v>13</v>
      </c>
      <c r="E224" s="92" t="s">
        <v>8</v>
      </c>
      <c r="F224" s="92"/>
    </row>
    <row r="225" spans="1:6">
      <c r="A225" s="92" t="s">
        <v>28</v>
      </c>
      <c r="B225" s="92" t="s">
        <v>237</v>
      </c>
      <c r="C225" s="92" t="s">
        <v>28</v>
      </c>
      <c r="D225" s="93" t="s">
        <v>7</v>
      </c>
      <c r="E225" s="92" t="s">
        <v>8</v>
      </c>
      <c r="F225" s="92"/>
    </row>
    <row r="226" spans="1:6">
      <c r="A226" s="92" t="s">
        <v>14</v>
      </c>
      <c r="B226" s="92" t="s">
        <v>238</v>
      </c>
      <c r="C226" s="92" t="s">
        <v>14</v>
      </c>
      <c r="D226" s="93" t="s">
        <v>7</v>
      </c>
      <c r="E226" s="92" t="s">
        <v>8</v>
      </c>
      <c r="F226" s="92"/>
    </row>
    <row r="227" spans="1:6">
      <c r="A227" s="92" t="s">
        <v>14</v>
      </c>
      <c r="B227" s="92" t="s">
        <v>239</v>
      </c>
      <c r="C227" s="92" t="s">
        <v>14</v>
      </c>
      <c r="D227" s="93" t="s">
        <v>7</v>
      </c>
      <c r="E227" s="92" t="s">
        <v>8</v>
      </c>
      <c r="F227" s="92"/>
    </row>
    <row r="228" spans="1:6">
      <c r="A228" s="92" t="s">
        <v>5</v>
      </c>
      <c r="B228" s="92" t="s">
        <v>240</v>
      </c>
      <c r="C228" s="92" t="s">
        <v>5</v>
      </c>
      <c r="D228" s="94" t="s">
        <v>23</v>
      </c>
      <c r="E228" s="92" t="s">
        <v>24</v>
      </c>
      <c r="F228" s="92"/>
    </row>
    <row r="229" spans="1:6">
      <c r="A229" s="92" t="s">
        <v>9</v>
      </c>
      <c r="B229" s="92" t="s">
        <v>241</v>
      </c>
      <c r="C229" s="92" t="s">
        <v>9</v>
      </c>
      <c r="D229" s="94" t="s">
        <v>23</v>
      </c>
      <c r="E229" s="92" t="s">
        <v>8</v>
      </c>
      <c r="F229" s="92"/>
    </row>
    <row r="230" spans="1:6">
      <c r="A230" s="92" t="s">
        <v>9</v>
      </c>
      <c r="B230" s="92" t="s">
        <v>241</v>
      </c>
      <c r="C230" s="92" t="s">
        <v>9</v>
      </c>
      <c r="D230" s="94" t="s">
        <v>23</v>
      </c>
      <c r="E230" s="92" t="s">
        <v>24</v>
      </c>
      <c r="F230" s="92" t="s">
        <v>122</v>
      </c>
    </row>
    <row r="231" spans="1:6">
      <c r="A231" s="92" t="s">
        <v>5</v>
      </c>
      <c r="B231" s="92" t="s">
        <v>242</v>
      </c>
      <c r="C231" s="92" t="s">
        <v>5</v>
      </c>
      <c r="D231" s="93" t="s">
        <v>7</v>
      </c>
      <c r="E231" s="92" t="s">
        <v>8</v>
      </c>
      <c r="F231" s="92"/>
    </row>
    <row r="232" spans="1:6">
      <c r="A232" s="92" t="s">
        <v>28</v>
      </c>
      <c r="B232" s="92" t="s">
        <v>243</v>
      </c>
      <c r="C232" s="92" t="s">
        <v>28</v>
      </c>
      <c r="D232" s="93" t="s">
        <v>7</v>
      </c>
      <c r="E232" s="92" t="s">
        <v>8</v>
      </c>
      <c r="F232" s="92"/>
    </row>
    <row r="233" spans="1:6">
      <c r="A233" s="92" t="s">
        <v>5</v>
      </c>
      <c r="B233" s="92" t="s">
        <v>244</v>
      </c>
      <c r="C233" s="92" t="s">
        <v>5</v>
      </c>
      <c r="D233" s="93" t="s">
        <v>7</v>
      </c>
      <c r="E233" s="92" t="s">
        <v>8</v>
      </c>
      <c r="F233" s="92"/>
    </row>
    <row r="234" spans="1:6">
      <c r="A234" s="92" t="s">
        <v>21</v>
      </c>
      <c r="B234" s="92" t="s">
        <v>245</v>
      </c>
      <c r="C234" s="92" t="s">
        <v>21</v>
      </c>
      <c r="D234" s="93" t="s">
        <v>23</v>
      </c>
      <c r="E234" s="92" t="s">
        <v>24</v>
      </c>
      <c r="F234" s="92" t="s">
        <v>122</v>
      </c>
    </row>
    <row r="235" spans="1:6">
      <c r="A235" s="92" t="s">
        <v>28</v>
      </c>
      <c r="B235" s="92" t="s">
        <v>246</v>
      </c>
      <c r="C235" s="92" t="s">
        <v>28</v>
      </c>
      <c r="D235" s="93" t="s">
        <v>7</v>
      </c>
      <c r="E235" s="92" t="s">
        <v>8</v>
      </c>
      <c r="F235" s="92"/>
    </row>
    <row r="236" spans="1:6">
      <c r="A236" s="92" t="s">
        <v>14</v>
      </c>
      <c r="B236" s="92" t="s">
        <v>247</v>
      </c>
      <c r="C236" s="92" t="s">
        <v>14</v>
      </c>
      <c r="D236" s="93" t="s">
        <v>7</v>
      </c>
      <c r="E236" s="92" t="s">
        <v>8</v>
      </c>
      <c r="F236" s="92"/>
    </row>
    <row r="237" spans="1:6">
      <c r="A237" s="92" t="s">
        <v>28</v>
      </c>
      <c r="B237" s="92" t="s">
        <v>248</v>
      </c>
      <c r="C237" s="92" t="s">
        <v>28</v>
      </c>
      <c r="D237" s="94" t="s">
        <v>13</v>
      </c>
      <c r="E237" s="92" t="s">
        <v>8</v>
      </c>
      <c r="F237" s="92"/>
    </row>
    <row r="238" spans="1:6">
      <c r="A238" s="92" t="s">
        <v>5</v>
      </c>
      <c r="B238" s="92" t="s">
        <v>249</v>
      </c>
      <c r="C238" s="92" t="s">
        <v>5</v>
      </c>
      <c r="D238" s="94" t="s">
        <v>13</v>
      </c>
      <c r="E238" s="92" t="s">
        <v>8</v>
      </c>
      <c r="F238" s="92"/>
    </row>
    <row r="239" spans="1:6">
      <c r="A239" s="92" t="s">
        <v>5</v>
      </c>
      <c r="B239" s="92" t="s">
        <v>250</v>
      </c>
      <c r="C239" s="92" t="s">
        <v>5</v>
      </c>
      <c r="D239" s="94" t="s">
        <v>13</v>
      </c>
      <c r="E239" s="92" t="s">
        <v>8</v>
      </c>
      <c r="F239" s="92"/>
    </row>
    <row r="240" spans="1:6">
      <c r="A240" s="92" t="s">
        <v>14</v>
      </c>
      <c r="B240" s="92" t="s">
        <v>251</v>
      </c>
      <c r="C240" s="92" t="s">
        <v>14</v>
      </c>
      <c r="D240" s="93" t="s">
        <v>7</v>
      </c>
      <c r="E240" s="92" t="s">
        <v>8</v>
      </c>
      <c r="F240" s="92"/>
    </row>
    <row r="241" spans="1:6">
      <c r="A241" s="92" t="s">
        <v>9</v>
      </c>
      <c r="B241" s="92" t="s">
        <v>252</v>
      </c>
      <c r="C241" s="92" t="s">
        <v>9</v>
      </c>
      <c r="D241" s="94" t="s">
        <v>13</v>
      </c>
      <c r="E241" s="92" t="s">
        <v>8</v>
      </c>
      <c r="F241" s="92"/>
    </row>
    <row r="242" spans="1:6">
      <c r="A242" s="92" t="s">
        <v>28</v>
      </c>
      <c r="B242" s="92" t="s">
        <v>253</v>
      </c>
      <c r="C242" s="92" t="s">
        <v>28</v>
      </c>
      <c r="D242" s="93" t="s">
        <v>7</v>
      </c>
      <c r="E242" s="92" t="s">
        <v>8</v>
      </c>
      <c r="F242" s="92"/>
    </row>
    <row r="243" spans="1:6">
      <c r="A243" s="92" t="s">
        <v>5</v>
      </c>
      <c r="B243" s="92" t="s">
        <v>254</v>
      </c>
      <c r="C243" s="92" t="s">
        <v>5</v>
      </c>
      <c r="D243" s="93" t="s">
        <v>7</v>
      </c>
      <c r="E243" s="92" t="s">
        <v>8</v>
      </c>
      <c r="F243" s="92"/>
    </row>
    <row r="244" spans="1:6">
      <c r="A244" s="92" t="s">
        <v>14</v>
      </c>
      <c r="B244" s="92" t="s">
        <v>255</v>
      </c>
      <c r="C244" s="92" t="s">
        <v>14</v>
      </c>
      <c r="D244" s="93" t="s">
        <v>7</v>
      </c>
      <c r="E244" s="92" t="s">
        <v>8</v>
      </c>
      <c r="F244" s="92"/>
    </row>
    <row r="245" spans="1:6">
      <c r="A245" s="92" t="s">
        <v>28</v>
      </c>
      <c r="B245" s="92" t="s">
        <v>256</v>
      </c>
      <c r="C245" s="92" t="s">
        <v>28</v>
      </c>
      <c r="D245" s="93" t="s">
        <v>7</v>
      </c>
      <c r="E245" s="92" t="s">
        <v>8</v>
      </c>
      <c r="F245" s="92"/>
    </row>
    <row r="246" spans="1:6">
      <c r="A246" s="92" t="s">
        <v>5</v>
      </c>
      <c r="B246" s="92" t="s">
        <v>257</v>
      </c>
      <c r="C246" s="92" t="s">
        <v>5</v>
      </c>
      <c r="D246" s="94" t="s">
        <v>13</v>
      </c>
      <c r="E246" s="92" t="s">
        <v>8</v>
      </c>
      <c r="F246" s="92"/>
    </row>
    <row r="247" spans="1:6">
      <c r="A247" s="92" t="s">
        <v>5</v>
      </c>
      <c r="B247" s="92" t="s">
        <v>258</v>
      </c>
      <c r="C247" s="92" t="s">
        <v>5</v>
      </c>
      <c r="D247" s="94" t="s">
        <v>13</v>
      </c>
      <c r="E247" s="92" t="s">
        <v>8</v>
      </c>
      <c r="F247" s="92"/>
    </row>
    <row r="248" spans="1:6">
      <c r="A248" s="92" t="s">
        <v>14</v>
      </c>
      <c r="B248" s="92" t="s">
        <v>259</v>
      </c>
      <c r="C248" s="92" t="s">
        <v>14</v>
      </c>
      <c r="D248" s="93" t="s">
        <v>7</v>
      </c>
      <c r="E248" s="92" t="s">
        <v>8</v>
      </c>
      <c r="F248" s="92"/>
    </row>
    <row r="249" spans="1:6">
      <c r="A249" s="92" t="s">
        <v>14</v>
      </c>
      <c r="B249" s="92" t="s">
        <v>260</v>
      </c>
      <c r="C249" s="92" t="s">
        <v>14</v>
      </c>
      <c r="D249" s="93" t="s">
        <v>7</v>
      </c>
      <c r="E249" s="92" t="s">
        <v>8</v>
      </c>
      <c r="F249" s="92"/>
    </row>
    <row r="250" spans="1:6">
      <c r="A250" s="92" t="s">
        <v>28</v>
      </c>
      <c r="B250" s="92" t="s">
        <v>261</v>
      </c>
      <c r="C250" s="92" t="s">
        <v>28</v>
      </c>
      <c r="D250" s="93" t="s">
        <v>7</v>
      </c>
      <c r="E250" s="92" t="s">
        <v>8</v>
      </c>
      <c r="F250" s="92"/>
    </row>
    <row r="251" spans="1:6">
      <c r="A251" s="92" t="s">
        <v>14</v>
      </c>
      <c r="B251" s="92" t="s">
        <v>262</v>
      </c>
      <c r="C251" s="92" t="s">
        <v>14</v>
      </c>
      <c r="D251" s="93" t="s">
        <v>7</v>
      </c>
      <c r="E251" s="92" t="s">
        <v>8</v>
      </c>
      <c r="F251" s="92"/>
    </row>
    <row r="252" spans="1:6">
      <c r="A252" s="92" t="s">
        <v>14</v>
      </c>
      <c r="B252" s="92" t="s">
        <v>263</v>
      </c>
      <c r="C252" s="92" t="s">
        <v>14</v>
      </c>
      <c r="D252" s="93" t="s">
        <v>7</v>
      </c>
      <c r="E252" s="92" t="s">
        <v>8</v>
      </c>
      <c r="F252" s="92"/>
    </row>
    <row r="253" spans="1:6">
      <c r="A253" s="92" t="s">
        <v>9</v>
      </c>
      <c r="B253" s="92" t="s">
        <v>264</v>
      </c>
      <c r="C253" s="92" t="s">
        <v>9</v>
      </c>
      <c r="D253" s="93" t="s">
        <v>7</v>
      </c>
      <c r="E253" s="92" t="s">
        <v>8</v>
      </c>
      <c r="F253" s="92"/>
    </row>
    <row r="254" spans="1:6">
      <c r="A254" s="92" t="s">
        <v>5</v>
      </c>
      <c r="B254" s="92" t="s">
        <v>265</v>
      </c>
      <c r="C254" s="92" t="s">
        <v>5</v>
      </c>
      <c r="D254" s="93" t="s">
        <v>7</v>
      </c>
      <c r="E254" s="92" t="s">
        <v>8</v>
      </c>
      <c r="F254" s="92"/>
    </row>
    <row r="255" spans="1:6">
      <c r="A255" s="92" t="s">
        <v>14</v>
      </c>
      <c r="B255" s="92" t="s">
        <v>266</v>
      </c>
      <c r="C255" s="92" t="s">
        <v>14</v>
      </c>
      <c r="D255" s="93" t="s">
        <v>7</v>
      </c>
      <c r="E255" s="92" t="s">
        <v>8</v>
      </c>
      <c r="F255" s="92"/>
    </row>
    <row r="256" spans="1:6">
      <c r="A256" s="92" t="s">
        <v>9</v>
      </c>
      <c r="B256" s="92" t="s">
        <v>267</v>
      </c>
      <c r="C256" s="92" t="s">
        <v>9</v>
      </c>
      <c r="D256" s="93" t="s">
        <v>7</v>
      </c>
      <c r="E256" s="92" t="s">
        <v>8</v>
      </c>
      <c r="F256" s="92"/>
    </row>
    <row r="257" spans="1:6">
      <c r="A257" s="92" t="s">
        <v>14</v>
      </c>
      <c r="B257" s="92" t="s">
        <v>268</v>
      </c>
      <c r="C257" s="92" t="s">
        <v>14</v>
      </c>
      <c r="D257" s="93" t="s">
        <v>7</v>
      </c>
      <c r="E257" s="92" t="s">
        <v>8</v>
      </c>
      <c r="F257" s="92"/>
    </row>
    <row r="258" spans="1:6">
      <c r="A258" s="92" t="s">
        <v>14</v>
      </c>
      <c r="B258" s="92" t="s">
        <v>269</v>
      </c>
      <c r="C258" s="92" t="s">
        <v>14</v>
      </c>
      <c r="D258" s="93" t="s">
        <v>7</v>
      </c>
      <c r="E258" s="92" t="s">
        <v>8</v>
      </c>
      <c r="F258" s="92"/>
    </row>
    <row r="259" spans="1:6">
      <c r="A259" s="92" t="s">
        <v>9</v>
      </c>
      <c r="B259" s="92" t="s">
        <v>270</v>
      </c>
      <c r="C259" s="92" t="s">
        <v>9</v>
      </c>
      <c r="D259" s="93" t="s">
        <v>7</v>
      </c>
      <c r="E259" s="92" t="s">
        <v>8</v>
      </c>
      <c r="F259" s="92"/>
    </row>
    <row r="260" spans="1:6">
      <c r="A260" s="92" t="s">
        <v>9</v>
      </c>
      <c r="B260" s="92" t="s">
        <v>271</v>
      </c>
      <c r="C260" s="92" t="s">
        <v>9</v>
      </c>
      <c r="D260" s="93" t="s">
        <v>7</v>
      </c>
      <c r="E260" s="92" t="s">
        <v>8</v>
      </c>
      <c r="F260" s="92"/>
    </row>
    <row r="261" spans="1:6">
      <c r="A261" s="92" t="s">
        <v>5</v>
      </c>
      <c r="B261" s="92" t="s">
        <v>272</v>
      </c>
      <c r="C261" s="92" t="s">
        <v>5</v>
      </c>
      <c r="D261" s="94" t="s">
        <v>13</v>
      </c>
      <c r="E261" s="92" t="s">
        <v>8</v>
      </c>
      <c r="F261" s="92"/>
    </row>
    <row r="262" spans="1:6">
      <c r="A262" s="92" t="s">
        <v>28</v>
      </c>
      <c r="B262" s="92" t="s">
        <v>273</v>
      </c>
      <c r="C262" s="92" t="s">
        <v>28</v>
      </c>
      <c r="D262" s="94" t="s">
        <v>23</v>
      </c>
      <c r="E262" s="92" t="s">
        <v>24</v>
      </c>
      <c r="F262" s="92"/>
    </row>
    <row r="263" spans="1:6">
      <c r="A263" s="92" t="s">
        <v>14</v>
      </c>
      <c r="B263" s="92" t="s">
        <v>274</v>
      </c>
      <c r="C263" s="92" t="s">
        <v>14</v>
      </c>
      <c r="D263" s="94" t="s">
        <v>13</v>
      </c>
      <c r="E263" s="92" t="s">
        <v>8</v>
      </c>
      <c r="F263" s="92"/>
    </row>
    <row r="264" spans="1:6">
      <c r="A264" s="92" t="s">
        <v>14</v>
      </c>
      <c r="B264" s="92" t="s">
        <v>275</v>
      </c>
      <c r="C264" s="92" t="s">
        <v>14</v>
      </c>
      <c r="D264" s="93" t="s">
        <v>7</v>
      </c>
      <c r="E264" s="92" t="s">
        <v>8</v>
      </c>
      <c r="F264" s="92"/>
    </row>
    <row r="265" spans="1:6">
      <c r="A265" s="92" t="s">
        <v>14</v>
      </c>
      <c r="B265" s="92" t="s">
        <v>276</v>
      </c>
      <c r="C265" s="92" t="s">
        <v>14</v>
      </c>
      <c r="D265" s="94" t="s">
        <v>13</v>
      </c>
      <c r="E265" s="92" t="s">
        <v>8</v>
      </c>
      <c r="F265" s="92"/>
    </row>
    <row r="266" spans="1:6">
      <c r="A266" s="92" t="s">
        <v>14</v>
      </c>
      <c r="B266" s="92" t="s">
        <v>277</v>
      </c>
      <c r="C266" s="92" t="s">
        <v>14</v>
      </c>
      <c r="D266" s="93" t="s">
        <v>7</v>
      </c>
      <c r="E266" s="92" t="s">
        <v>8</v>
      </c>
      <c r="F266" s="92"/>
    </row>
    <row r="267" spans="1:6">
      <c r="A267" s="92" t="s">
        <v>5</v>
      </c>
      <c r="B267" s="92" t="s">
        <v>278</v>
      </c>
      <c r="C267" s="92" t="s">
        <v>5</v>
      </c>
      <c r="D267" s="93" t="s">
        <v>7</v>
      </c>
      <c r="E267" s="92" t="s">
        <v>8</v>
      </c>
      <c r="F267" s="92"/>
    </row>
    <row r="268" spans="1:6">
      <c r="A268" s="92" t="s">
        <v>14</v>
      </c>
      <c r="B268" s="92" t="s">
        <v>279</v>
      </c>
      <c r="C268" s="92" t="s">
        <v>14</v>
      </c>
      <c r="D268" s="93" t="s">
        <v>7</v>
      </c>
      <c r="E268" s="92" t="s">
        <v>8</v>
      </c>
      <c r="F268" s="92"/>
    </row>
    <row r="269" spans="1:6">
      <c r="A269" s="92" t="s">
        <v>5</v>
      </c>
      <c r="B269" s="92" t="s">
        <v>280</v>
      </c>
      <c r="C269" s="92" t="s">
        <v>5</v>
      </c>
      <c r="D269" s="93" t="s">
        <v>7</v>
      </c>
      <c r="E269" s="92" t="s">
        <v>8</v>
      </c>
      <c r="F269" s="92"/>
    </row>
    <row r="270" spans="1:6">
      <c r="A270" s="92" t="s">
        <v>28</v>
      </c>
      <c r="B270" s="92" t="s">
        <v>281</v>
      </c>
      <c r="C270" s="92" t="s">
        <v>28</v>
      </c>
      <c r="D270" s="93" t="s">
        <v>7</v>
      </c>
      <c r="E270" s="92" t="s">
        <v>8</v>
      </c>
      <c r="F270" s="92"/>
    </row>
    <row r="271" spans="1:6">
      <c r="A271" s="92" t="s">
        <v>28</v>
      </c>
      <c r="B271" s="92" t="s">
        <v>282</v>
      </c>
      <c r="C271" s="92" t="s">
        <v>28</v>
      </c>
      <c r="D271" s="94" t="s">
        <v>23</v>
      </c>
      <c r="E271" s="92" t="s">
        <v>8</v>
      </c>
      <c r="F271" s="92"/>
    </row>
    <row r="272" spans="1:6">
      <c r="A272" s="92" t="s">
        <v>28</v>
      </c>
      <c r="B272" s="92" t="s">
        <v>283</v>
      </c>
      <c r="C272" s="92" t="s">
        <v>28</v>
      </c>
      <c r="D272" s="94" t="s">
        <v>13</v>
      </c>
      <c r="E272" s="92" t="s">
        <v>8</v>
      </c>
      <c r="F272" s="92"/>
    </row>
    <row r="273" spans="1:6">
      <c r="A273" s="92" t="s">
        <v>28</v>
      </c>
      <c r="B273" s="92" t="s">
        <v>284</v>
      </c>
      <c r="C273" s="92" t="s">
        <v>28</v>
      </c>
      <c r="D273" s="94" t="s">
        <v>23</v>
      </c>
      <c r="E273" s="92" t="s">
        <v>8</v>
      </c>
      <c r="F273" s="92"/>
    </row>
    <row r="274" spans="1:6">
      <c r="A274" s="92" t="s">
        <v>28</v>
      </c>
      <c r="B274" s="92" t="s">
        <v>285</v>
      </c>
      <c r="C274" s="92" t="s">
        <v>28</v>
      </c>
      <c r="D274" s="94" t="s">
        <v>13</v>
      </c>
      <c r="E274" s="92" t="s">
        <v>8</v>
      </c>
      <c r="F274" s="92"/>
    </row>
    <row r="275" spans="1:6">
      <c r="A275" s="92" t="s">
        <v>28</v>
      </c>
      <c r="B275" s="92" t="s">
        <v>286</v>
      </c>
      <c r="C275" s="92" t="s">
        <v>28</v>
      </c>
      <c r="D275" s="93" t="s">
        <v>7</v>
      </c>
      <c r="E275" s="92" t="s">
        <v>8</v>
      </c>
      <c r="F275" s="92"/>
    </row>
    <row r="276" spans="1:6">
      <c r="A276" s="92" t="s">
        <v>9</v>
      </c>
      <c r="B276" s="92" t="s">
        <v>287</v>
      </c>
      <c r="C276" s="92" t="s">
        <v>9</v>
      </c>
      <c r="D276" s="94" t="s">
        <v>13</v>
      </c>
      <c r="E276" s="92" t="s">
        <v>8</v>
      </c>
      <c r="F276" s="92"/>
    </row>
    <row r="277" spans="1:6">
      <c r="A277" s="92" t="s">
        <v>14</v>
      </c>
      <c r="B277" s="92" t="s">
        <v>288</v>
      </c>
      <c r="C277" s="92" t="s">
        <v>14</v>
      </c>
      <c r="D277" s="93" t="s">
        <v>7</v>
      </c>
      <c r="E277" s="92" t="s">
        <v>8</v>
      </c>
      <c r="F277" s="92"/>
    </row>
    <row r="278" spans="1:6">
      <c r="A278" s="92" t="s">
        <v>5</v>
      </c>
      <c r="B278" s="92" t="s">
        <v>289</v>
      </c>
      <c r="C278" s="92" t="s">
        <v>5</v>
      </c>
      <c r="D278" s="93" t="s">
        <v>7</v>
      </c>
      <c r="E278" s="92" t="s">
        <v>8</v>
      </c>
      <c r="F278" s="92"/>
    </row>
    <row r="279" spans="1:6">
      <c r="A279" s="92" t="s">
        <v>28</v>
      </c>
      <c r="B279" s="92" t="s">
        <v>290</v>
      </c>
      <c r="C279" s="92" t="s">
        <v>28</v>
      </c>
      <c r="D279" s="94" t="s">
        <v>23</v>
      </c>
      <c r="E279" s="92" t="s">
        <v>8</v>
      </c>
      <c r="F279" s="92"/>
    </row>
    <row r="280" spans="1:6">
      <c r="A280" s="92" t="s">
        <v>14</v>
      </c>
      <c r="B280" s="92" t="s">
        <v>291</v>
      </c>
      <c r="C280" s="92" t="s">
        <v>14</v>
      </c>
      <c r="D280" s="93" t="s">
        <v>7</v>
      </c>
      <c r="E280" s="92" t="s">
        <v>8</v>
      </c>
      <c r="F280" s="92"/>
    </row>
    <row r="281" spans="1:6">
      <c r="A281" s="92" t="s">
        <v>14</v>
      </c>
      <c r="B281" s="92" t="s">
        <v>292</v>
      </c>
      <c r="C281" s="92" t="s">
        <v>14</v>
      </c>
      <c r="D281" s="93" t="s">
        <v>7</v>
      </c>
      <c r="E281" s="92" t="s">
        <v>8</v>
      </c>
      <c r="F281" s="92"/>
    </row>
    <row r="282" spans="1:6">
      <c r="A282" s="92" t="s">
        <v>14</v>
      </c>
      <c r="B282" s="92" t="s">
        <v>293</v>
      </c>
      <c r="C282" s="92" t="s">
        <v>14</v>
      </c>
      <c r="D282" s="94" t="s">
        <v>13</v>
      </c>
      <c r="E282" s="92" t="s">
        <v>8</v>
      </c>
      <c r="F282" s="92"/>
    </row>
    <row r="283" spans="1:6">
      <c r="A283" s="92" t="s">
        <v>5</v>
      </c>
      <c r="B283" s="92" t="s">
        <v>294</v>
      </c>
      <c r="C283" s="92" t="s">
        <v>5</v>
      </c>
      <c r="D283" s="94" t="s">
        <v>13</v>
      </c>
      <c r="E283" s="92" t="s">
        <v>8</v>
      </c>
      <c r="F283" s="92"/>
    </row>
    <row r="284" spans="1:6">
      <c r="A284" s="92" t="s">
        <v>5</v>
      </c>
      <c r="B284" s="92" t="s">
        <v>295</v>
      </c>
      <c r="C284" s="92" t="s">
        <v>5</v>
      </c>
      <c r="D284" s="93" t="s">
        <v>7</v>
      </c>
      <c r="E284" s="92" t="s">
        <v>8</v>
      </c>
      <c r="F284" s="92"/>
    </row>
    <row r="285" spans="1:6">
      <c r="A285" s="92" t="s">
        <v>14</v>
      </c>
      <c r="B285" s="92" t="s">
        <v>296</v>
      </c>
      <c r="C285" s="92" t="s">
        <v>14</v>
      </c>
      <c r="D285" s="93" t="s">
        <v>7</v>
      </c>
      <c r="E285" s="92" t="s">
        <v>8</v>
      </c>
      <c r="F285" s="92"/>
    </row>
    <row r="286" spans="1:6">
      <c r="A286" s="92" t="s">
        <v>5</v>
      </c>
      <c r="B286" s="92" t="s">
        <v>297</v>
      </c>
      <c r="C286" s="92" t="s">
        <v>5</v>
      </c>
      <c r="D286" s="93" t="s">
        <v>7</v>
      </c>
      <c r="E286" s="92" t="s">
        <v>8</v>
      </c>
      <c r="F286" s="92"/>
    </row>
    <row r="287" spans="1:6">
      <c r="A287" s="92" t="s">
        <v>9</v>
      </c>
      <c r="B287" s="92" t="s">
        <v>298</v>
      </c>
      <c r="C287" s="92" t="s">
        <v>9</v>
      </c>
      <c r="D287" s="94" t="s">
        <v>13</v>
      </c>
      <c r="E287" s="92" t="s">
        <v>8</v>
      </c>
      <c r="F287" s="92"/>
    </row>
    <row r="288" spans="1:6">
      <c r="A288" s="92" t="s">
        <v>9</v>
      </c>
      <c r="B288" s="92" t="s">
        <v>299</v>
      </c>
      <c r="C288" s="92" t="s">
        <v>9</v>
      </c>
      <c r="D288" s="94" t="s">
        <v>13</v>
      </c>
      <c r="E288" s="92" t="s">
        <v>8</v>
      </c>
      <c r="F288" s="92"/>
    </row>
    <row r="289" spans="1:6">
      <c r="A289" s="92" t="s">
        <v>9</v>
      </c>
      <c r="B289" s="92" t="s">
        <v>300</v>
      </c>
      <c r="C289" s="92" t="s">
        <v>9</v>
      </c>
      <c r="D289" s="93" t="s">
        <v>7</v>
      </c>
      <c r="E289" s="92" t="s">
        <v>8</v>
      </c>
      <c r="F289" s="92"/>
    </row>
    <row r="290" spans="1:6">
      <c r="A290" s="92" t="s">
        <v>5</v>
      </c>
      <c r="B290" s="92" t="s">
        <v>301</v>
      </c>
      <c r="C290" s="92" t="s">
        <v>5</v>
      </c>
      <c r="D290" s="93" t="s">
        <v>7</v>
      </c>
      <c r="E290" s="92" t="s">
        <v>8</v>
      </c>
      <c r="F290" s="92"/>
    </row>
    <row r="291" spans="1:6">
      <c r="A291" s="92" t="s">
        <v>28</v>
      </c>
      <c r="B291" s="92" t="s">
        <v>302</v>
      </c>
      <c r="C291" s="92" t="s">
        <v>28</v>
      </c>
      <c r="D291" s="93" t="s">
        <v>7</v>
      </c>
      <c r="E291" s="92" t="s">
        <v>8</v>
      </c>
      <c r="F291" s="92"/>
    </row>
    <row r="292" spans="1:6">
      <c r="A292" s="92" t="s">
        <v>9</v>
      </c>
      <c r="B292" s="92" t="s">
        <v>303</v>
      </c>
      <c r="C292" s="92" t="s">
        <v>9</v>
      </c>
      <c r="D292" s="93" t="s">
        <v>7</v>
      </c>
      <c r="E292" s="92" t="s">
        <v>8</v>
      </c>
      <c r="F292" s="92"/>
    </row>
    <row r="293" spans="1:6">
      <c r="A293" s="92" t="s">
        <v>9</v>
      </c>
      <c r="B293" s="92" t="s">
        <v>304</v>
      </c>
      <c r="C293" s="92" t="s">
        <v>9</v>
      </c>
      <c r="D293" s="94" t="s">
        <v>13</v>
      </c>
      <c r="E293" s="92" t="s">
        <v>8</v>
      </c>
      <c r="F293" s="92"/>
    </row>
    <row r="294" spans="1:6">
      <c r="A294" s="92" t="s">
        <v>9</v>
      </c>
      <c r="B294" s="92" t="s">
        <v>305</v>
      </c>
      <c r="C294" s="92" t="s">
        <v>9</v>
      </c>
      <c r="D294" s="94" t="s">
        <v>23</v>
      </c>
      <c r="E294" s="92" t="s">
        <v>8</v>
      </c>
      <c r="F294" s="92"/>
    </row>
    <row r="295" spans="1:6">
      <c r="A295" s="92" t="s">
        <v>5</v>
      </c>
      <c r="B295" s="92" t="s">
        <v>306</v>
      </c>
      <c r="C295" s="92" t="s">
        <v>5</v>
      </c>
      <c r="D295" s="94" t="s">
        <v>13</v>
      </c>
      <c r="E295" s="92" t="s">
        <v>8</v>
      </c>
      <c r="F295" s="92"/>
    </row>
    <row r="296" spans="1:6">
      <c r="A296" s="92" t="s">
        <v>5</v>
      </c>
      <c r="B296" s="92" t="s">
        <v>307</v>
      </c>
      <c r="C296" s="92" t="s">
        <v>5</v>
      </c>
      <c r="D296" s="94" t="s">
        <v>23</v>
      </c>
      <c r="E296" s="92" t="s">
        <v>8</v>
      </c>
      <c r="F296" s="92"/>
    </row>
    <row r="297" spans="1:6">
      <c r="A297" s="92" t="s">
        <v>28</v>
      </c>
      <c r="B297" s="92" t="s">
        <v>308</v>
      </c>
      <c r="C297" s="92" t="s">
        <v>28</v>
      </c>
      <c r="D297" s="93" t="s">
        <v>7</v>
      </c>
      <c r="E297" s="92" t="s">
        <v>8</v>
      </c>
      <c r="F297" s="92"/>
    </row>
    <row r="298" spans="1:6">
      <c r="A298" s="92" t="s">
        <v>5</v>
      </c>
      <c r="B298" s="92" t="s">
        <v>309</v>
      </c>
      <c r="C298" s="92" t="s">
        <v>5</v>
      </c>
      <c r="D298" s="93" t="s">
        <v>7</v>
      </c>
      <c r="E298" s="92" t="s">
        <v>8</v>
      </c>
      <c r="F298" s="92"/>
    </row>
    <row r="299" spans="1:6">
      <c r="A299" s="92" t="s">
        <v>5</v>
      </c>
      <c r="B299" s="92" t="s">
        <v>310</v>
      </c>
      <c r="C299" s="92" t="s">
        <v>5</v>
      </c>
      <c r="D299" s="93" t="s">
        <v>7</v>
      </c>
      <c r="E299" s="92" t="s">
        <v>8</v>
      </c>
      <c r="F299" s="92"/>
    </row>
    <row r="300" spans="1:6">
      <c r="A300" s="92" t="s">
        <v>28</v>
      </c>
      <c r="B300" s="92" t="s">
        <v>311</v>
      </c>
      <c r="C300" s="92" t="s">
        <v>28</v>
      </c>
      <c r="D300" s="94" t="s">
        <v>13</v>
      </c>
      <c r="E300" s="92" t="s">
        <v>8</v>
      </c>
      <c r="F300" s="92"/>
    </row>
    <row r="301" spans="1:6">
      <c r="A301" s="92" t="s">
        <v>14</v>
      </c>
      <c r="B301" s="92" t="s">
        <v>312</v>
      </c>
      <c r="C301" s="92" t="s">
        <v>14</v>
      </c>
      <c r="D301" s="93" t="s">
        <v>7</v>
      </c>
      <c r="E301" s="92" t="s">
        <v>8</v>
      </c>
      <c r="F301" s="92"/>
    </row>
    <row r="302" spans="1:6">
      <c r="A302" s="92" t="s">
        <v>14</v>
      </c>
      <c r="B302" s="92" t="s">
        <v>313</v>
      </c>
      <c r="C302" s="92" t="s">
        <v>14</v>
      </c>
      <c r="D302" s="93" t="s">
        <v>7</v>
      </c>
      <c r="E302" s="92" t="s">
        <v>8</v>
      </c>
      <c r="F302" s="92"/>
    </row>
    <row r="303" spans="1:6">
      <c r="A303" s="92" t="s">
        <v>14</v>
      </c>
      <c r="B303" s="92" t="s">
        <v>314</v>
      </c>
      <c r="C303" s="92" t="s">
        <v>14</v>
      </c>
      <c r="D303" s="93" t="s">
        <v>7</v>
      </c>
      <c r="E303" s="92" t="s">
        <v>8</v>
      </c>
      <c r="F303" s="92"/>
    </row>
    <row r="304" spans="1:6">
      <c r="A304" s="92" t="s">
        <v>5</v>
      </c>
      <c r="B304" s="92" t="s">
        <v>315</v>
      </c>
      <c r="C304" s="92" t="s">
        <v>5</v>
      </c>
      <c r="D304" s="94" t="s">
        <v>23</v>
      </c>
      <c r="E304" s="92" t="s">
        <v>8</v>
      </c>
      <c r="F304" s="92"/>
    </row>
    <row r="305" spans="1:6">
      <c r="A305" s="92" t="s">
        <v>5</v>
      </c>
      <c r="B305" s="92" t="s">
        <v>316</v>
      </c>
      <c r="C305" s="92" t="s">
        <v>5</v>
      </c>
      <c r="D305" s="93" t="s">
        <v>7</v>
      </c>
      <c r="E305" s="92" t="s">
        <v>8</v>
      </c>
      <c r="F305" s="92"/>
    </row>
    <row r="306" spans="1:6">
      <c r="A306" s="92" t="s">
        <v>28</v>
      </c>
      <c r="B306" s="92" t="s">
        <v>317</v>
      </c>
      <c r="C306" s="92" t="s">
        <v>28</v>
      </c>
      <c r="D306" s="93" t="s">
        <v>7</v>
      </c>
      <c r="E306" s="92" t="s">
        <v>8</v>
      </c>
      <c r="F306" s="92"/>
    </row>
    <row r="307" spans="1:6">
      <c r="A307" s="92" t="s">
        <v>9</v>
      </c>
      <c r="B307" s="92" t="s">
        <v>318</v>
      </c>
      <c r="C307" s="92" t="s">
        <v>9</v>
      </c>
      <c r="D307" s="94" t="s">
        <v>23</v>
      </c>
      <c r="E307" s="92" t="s">
        <v>24</v>
      </c>
      <c r="F307" s="92"/>
    </row>
    <row r="308" spans="1:6">
      <c r="A308" s="92" t="s">
        <v>14</v>
      </c>
      <c r="B308" s="92" t="s">
        <v>319</v>
      </c>
      <c r="C308" s="92" t="s">
        <v>14</v>
      </c>
      <c r="D308" s="93" t="s">
        <v>7</v>
      </c>
      <c r="E308" s="92" t="s">
        <v>8</v>
      </c>
      <c r="F308" s="92"/>
    </row>
    <row r="309" spans="1:6">
      <c r="A309" s="92" t="s">
        <v>28</v>
      </c>
      <c r="B309" s="92" t="s">
        <v>320</v>
      </c>
      <c r="C309" s="92" t="s">
        <v>28</v>
      </c>
      <c r="D309" s="94" t="s">
        <v>13</v>
      </c>
      <c r="E309" s="92" t="s">
        <v>8</v>
      </c>
      <c r="F309" s="92"/>
    </row>
    <row r="310" spans="1:6">
      <c r="A310" s="92" t="s">
        <v>28</v>
      </c>
      <c r="B310" s="92" t="s">
        <v>321</v>
      </c>
      <c r="C310" s="92" t="s">
        <v>28</v>
      </c>
      <c r="D310" s="94" t="s">
        <v>13</v>
      </c>
      <c r="E310" s="92" t="s">
        <v>8</v>
      </c>
      <c r="F310" s="92"/>
    </row>
    <row r="311" spans="1:6">
      <c r="A311" s="92" t="s">
        <v>5</v>
      </c>
      <c r="B311" s="92" t="s">
        <v>322</v>
      </c>
      <c r="C311" s="92" t="s">
        <v>5</v>
      </c>
      <c r="D311" s="93" t="s">
        <v>7</v>
      </c>
      <c r="E311" s="92" t="s">
        <v>8</v>
      </c>
      <c r="F311" s="92"/>
    </row>
    <row r="312" spans="1:6">
      <c r="A312" s="92" t="s">
        <v>21</v>
      </c>
      <c r="B312" s="92" t="s">
        <v>323</v>
      </c>
      <c r="C312" s="92" t="s">
        <v>21</v>
      </c>
      <c r="D312" s="94" t="s">
        <v>23</v>
      </c>
      <c r="E312" s="92" t="s">
        <v>24</v>
      </c>
      <c r="F312" s="92"/>
    </row>
    <row r="313" spans="1:6">
      <c r="A313" s="92" t="s">
        <v>28</v>
      </c>
      <c r="B313" s="92" t="s">
        <v>324</v>
      </c>
      <c r="C313" s="92" t="s">
        <v>28</v>
      </c>
      <c r="D313" s="93" t="s">
        <v>7</v>
      </c>
      <c r="E313" s="92" t="s">
        <v>8</v>
      </c>
      <c r="F313" s="92"/>
    </row>
    <row r="314" spans="1:6">
      <c r="A314" s="92" t="s">
        <v>28</v>
      </c>
      <c r="B314" s="92" t="s">
        <v>325</v>
      </c>
      <c r="C314" s="92" t="s">
        <v>28</v>
      </c>
      <c r="D314" s="93" t="s">
        <v>7</v>
      </c>
      <c r="E314" s="92" t="s">
        <v>8</v>
      </c>
      <c r="F314" s="92"/>
    </row>
    <row r="315" spans="1:6">
      <c r="A315" s="92" t="s">
        <v>28</v>
      </c>
      <c r="B315" s="92" t="s">
        <v>326</v>
      </c>
      <c r="C315" s="92" t="s">
        <v>28</v>
      </c>
      <c r="D315" s="94" t="s">
        <v>23</v>
      </c>
      <c r="E315" s="92" t="s">
        <v>8</v>
      </c>
      <c r="F315" s="92"/>
    </row>
    <row r="316" spans="1:6">
      <c r="A316" s="92" t="s">
        <v>28</v>
      </c>
      <c r="B316" s="92" t="s">
        <v>327</v>
      </c>
      <c r="C316" s="92" t="s">
        <v>28</v>
      </c>
      <c r="D316" s="94" t="s">
        <v>13</v>
      </c>
      <c r="E316" s="92" t="s">
        <v>8</v>
      </c>
      <c r="F316" s="92"/>
    </row>
    <row r="317" spans="1:6">
      <c r="A317" s="92" t="s">
        <v>14</v>
      </c>
      <c r="B317" s="92" t="s">
        <v>328</v>
      </c>
      <c r="C317" s="92" t="s">
        <v>14</v>
      </c>
      <c r="D317" s="94" t="s">
        <v>23</v>
      </c>
      <c r="E317" s="92" t="s">
        <v>24</v>
      </c>
      <c r="F317" s="92"/>
    </row>
    <row r="318" spans="1:6">
      <c r="A318" s="92" t="s">
        <v>28</v>
      </c>
      <c r="B318" s="92" t="s">
        <v>329</v>
      </c>
      <c r="C318" s="92" t="s">
        <v>28</v>
      </c>
      <c r="D318" s="93" t="s">
        <v>7</v>
      </c>
      <c r="E318" s="92" t="s">
        <v>8</v>
      </c>
      <c r="F318" s="92"/>
    </row>
    <row r="319" spans="1:6">
      <c r="A319" s="92" t="s">
        <v>5</v>
      </c>
      <c r="B319" s="92" t="s">
        <v>330</v>
      </c>
      <c r="C319" s="92" t="s">
        <v>5</v>
      </c>
      <c r="D319" s="93" t="s">
        <v>7</v>
      </c>
      <c r="E319" s="92" t="s">
        <v>8</v>
      </c>
      <c r="F319" s="92"/>
    </row>
    <row r="320" spans="1:6">
      <c r="A320" s="92" t="s">
        <v>14</v>
      </c>
      <c r="B320" s="92" t="s">
        <v>331</v>
      </c>
      <c r="C320" s="92" t="s">
        <v>14</v>
      </c>
      <c r="D320" s="94" t="s">
        <v>23</v>
      </c>
      <c r="E320" s="92" t="s">
        <v>24</v>
      </c>
      <c r="F320" s="92"/>
    </row>
    <row r="321" spans="1:6">
      <c r="A321" s="92" t="s">
        <v>5</v>
      </c>
      <c r="B321" s="92" t="s">
        <v>332</v>
      </c>
      <c r="C321" s="92" t="s">
        <v>5</v>
      </c>
      <c r="D321" s="93" t="s">
        <v>7</v>
      </c>
      <c r="E321" s="92" t="s">
        <v>8</v>
      </c>
      <c r="F321" s="92"/>
    </row>
    <row r="322" spans="1:6">
      <c r="A322" s="92" t="s">
        <v>28</v>
      </c>
      <c r="B322" s="92" t="s">
        <v>333</v>
      </c>
      <c r="C322" s="92" t="s">
        <v>28</v>
      </c>
      <c r="D322" s="93" t="s">
        <v>7</v>
      </c>
      <c r="E322" s="92" t="s">
        <v>8</v>
      </c>
      <c r="F322" s="92"/>
    </row>
    <row r="323" spans="1:6">
      <c r="A323" s="92" t="s">
        <v>28</v>
      </c>
      <c r="B323" s="92" t="s">
        <v>334</v>
      </c>
      <c r="C323" s="92" t="s">
        <v>28</v>
      </c>
      <c r="D323" s="93" t="s">
        <v>7</v>
      </c>
      <c r="E323" s="92" t="s">
        <v>8</v>
      </c>
      <c r="F323" s="92"/>
    </row>
    <row r="324" spans="1:6">
      <c r="A324" s="92" t="s">
        <v>28</v>
      </c>
      <c r="B324" s="92" t="s">
        <v>335</v>
      </c>
      <c r="C324" s="92" t="s">
        <v>28</v>
      </c>
      <c r="D324" s="94" t="s">
        <v>23</v>
      </c>
      <c r="E324" s="92" t="s">
        <v>8</v>
      </c>
      <c r="F324" s="92"/>
    </row>
    <row r="325" spans="1:6">
      <c r="A325" s="92" t="s">
        <v>28</v>
      </c>
      <c r="B325" s="92" t="s">
        <v>336</v>
      </c>
      <c r="C325" s="92" t="s">
        <v>28</v>
      </c>
      <c r="D325" s="94" t="s">
        <v>13</v>
      </c>
      <c r="E325" s="92" t="s">
        <v>8</v>
      </c>
      <c r="F325" s="92"/>
    </row>
    <row r="326" spans="1:6">
      <c r="A326" s="92" t="s">
        <v>14</v>
      </c>
      <c r="B326" s="92" t="s">
        <v>337</v>
      </c>
      <c r="C326" s="92" t="s">
        <v>14</v>
      </c>
      <c r="D326" s="93" t="s">
        <v>7</v>
      </c>
      <c r="E326" s="92" t="s">
        <v>8</v>
      </c>
      <c r="F326" s="92"/>
    </row>
    <row r="327" spans="1:6">
      <c r="A327" s="92" t="s">
        <v>5</v>
      </c>
      <c r="B327" s="92" t="s">
        <v>338</v>
      </c>
      <c r="C327" s="92" t="s">
        <v>5</v>
      </c>
      <c r="D327" s="93" t="s">
        <v>7</v>
      </c>
      <c r="E327" s="92" t="s">
        <v>8</v>
      </c>
      <c r="F327" s="92"/>
    </row>
    <row r="328" spans="1:6">
      <c r="A328" s="92" t="s">
        <v>28</v>
      </c>
      <c r="B328" s="92" t="s">
        <v>339</v>
      </c>
      <c r="C328" s="92" t="s">
        <v>28</v>
      </c>
      <c r="D328" s="93" t="s">
        <v>7</v>
      </c>
      <c r="E328" s="92" t="s">
        <v>8</v>
      </c>
      <c r="F328" s="92"/>
    </row>
    <row r="329" spans="1:6">
      <c r="A329" s="92" t="s">
        <v>5</v>
      </c>
      <c r="B329" s="92" t="s">
        <v>340</v>
      </c>
      <c r="C329" s="92" t="s">
        <v>5</v>
      </c>
      <c r="D329" s="94" t="s">
        <v>13</v>
      </c>
      <c r="E329" s="92" t="s">
        <v>8</v>
      </c>
      <c r="F329" s="92"/>
    </row>
    <row r="330" spans="1:6">
      <c r="A330" s="92" t="s">
        <v>9</v>
      </c>
      <c r="B330" s="92" t="s">
        <v>341</v>
      </c>
      <c r="C330" s="92" t="s">
        <v>9</v>
      </c>
      <c r="D330" s="94" t="s">
        <v>23</v>
      </c>
      <c r="E330" s="92" t="s">
        <v>8</v>
      </c>
      <c r="F330" s="92"/>
    </row>
    <row r="331" spans="1:6">
      <c r="A331" s="92" t="s">
        <v>5</v>
      </c>
      <c r="B331" s="92" t="s">
        <v>342</v>
      </c>
      <c r="C331" s="92" t="s">
        <v>5</v>
      </c>
      <c r="D331" s="94" t="s">
        <v>13</v>
      </c>
      <c r="E331" s="92" t="s">
        <v>8</v>
      </c>
      <c r="F331" s="92"/>
    </row>
    <row r="332" spans="1:6">
      <c r="A332" s="92" t="s">
        <v>14</v>
      </c>
      <c r="B332" s="92" t="s">
        <v>343</v>
      </c>
      <c r="C332" s="92" t="s">
        <v>14</v>
      </c>
      <c r="D332" s="93" t="s">
        <v>7</v>
      </c>
      <c r="E332" s="92" t="s">
        <v>8</v>
      </c>
      <c r="F332" s="92"/>
    </row>
    <row r="333" spans="1:6">
      <c r="A333" s="92" t="s">
        <v>9</v>
      </c>
      <c r="B333" s="92" t="s">
        <v>344</v>
      </c>
      <c r="C333" s="92" t="s">
        <v>9</v>
      </c>
      <c r="D333" s="93" t="s">
        <v>7</v>
      </c>
      <c r="E333" s="92" t="s">
        <v>8</v>
      </c>
      <c r="F333" s="92"/>
    </row>
    <row r="334" spans="1:6">
      <c r="A334" s="92" t="s">
        <v>5</v>
      </c>
      <c r="B334" s="92" t="s">
        <v>345</v>
      </c>
      <c r="C334" s="92" t="s">
        <v>5</v>
      </c>
      <c r="D334" s="93" t="s">
        <v>7</v>
      </c>
      <c r="E334" s="92" t="s">
        <v>8</v>
      </c>
      <c r="F334" s="92"/>
    </row>
    <row r="335" spans="1:6">
      <c r="A335" s="92" t="s">
        <v>28</v>
      </c>
      <c r="B335" s="92" t="s">
        <v>346</v>
      </c>
      <c r="C335" s="92" t="s">
        <v>28</v>
      </c>
      <c r="D335" s="94" t="s">
        <v>13</v>
      </c>
      <c r="E335" s="92" t="s">
        <v>8</v>
      </c>
      <c r="F335" s="92"/>
    </row>
    <row r="336" spans="1:6">
      <c r="A336" s="92" t="s">
        <v>14</v>
      </c>
      <c r="B336" s="92" t="s">
        <v>347</v>
      </c>
      <c r="C336" s="92" t="s">
        <v>14</v>
      </c>
      <c r="D336" s="93" t="s">
        <v>7</v>
      </c>
      <c r="E336" s="92" t="s">
        <v>8</v>
      </c>
      <c r="F336" s="92"/>
    </row>
    <row r="337" spans="1:6">
      <c r="A337" s="92" t="s">
        <v>28</v>
      </c>
      <c r="B337" s="92" t="s">
        <v>348</v>
      </c>
      <c r="C337" s="92" t="s">
        <v>28</v>
      </c>
      <c r="D337" s="93" t="s">
        <v>7</v>
      </c>
      <c r="E337" s="92" t="s">
        <v>8</v>
      </c>
      <c r="F337" s="92"/>
    </row>
    <row r="338" spans="1:6">
      <c r="A338" s="92" t="s">
        <v>5</v>
      </c>
      <c r="B338" s="92" t="s">
        <v>349</v>
      </c>
      <c r="C338" s="92" t="s">
        <v>5</v>
      </c>
      <c r="D338" s="93" t="s">
        <v>7</v>
      </c>
      <c r="E338" s="92" t="s">
        <v>8</v>
      </c>
      <c r="F338" s="92"/>
    </row>
    <row r="339" spans="1:6">
      <c r="A339" s="92" t="s">
        <v>14</v>
      </c>
      <c r="B339" s="92" t="s">
        <v>350</v>
      </c>
      <c r="C339" s="92" t="s">
        <v>14</v>
      </c>
      <c r="D339" s="93" t="s">
        <v>7</v>
      </c>
      <c r="E339" s="92" t="s">
        <v>8</v>
      </c>
      <c r="F339" s="92"/>
    </row>
    <row r="340" spans="1:6">
      <c r="A340" s="92" t="s">
        <v>14</v>
      </c>
      <c r="B340" s="92" t="s">
        <v>351</v>
      </c>
      <c r="C340" s="92" t="s">
        <v>14</v>
      </c>
      <c r="D340" s="94" t="s">
        <v>23</v>
      </c>
      <c r="E340" s="92" t="s">
        <v>24</v>
      </c>
      <c r="F340" s="92"/>
    </row>
    <row r="341" spans="1:6">
      <c r="A341" s="92" t="s">
        <v>5</v>
      </c>
      <c r="B341" s="92" t="s">
        <v>352</v>
      </c>
      <c r="C341" s="92" t="s">
        <v>5</v>
      </c>
      <c r="D341" s="93" t="s">
        <v>7</v>
      </c>
      <c r="E341" s="92" t="s">
        <v>8</v>
      </c>
      <c r="F341" s="92"/>
    </row>
    <row r="342" spans="1:6">
      <c r="A342" s="92" t="s">
        <v>5</v>
      </c>
      <c r="B342" s="92" t="s">
        <v>353</v>
      </c>
      <c r="C342" s="92" t="s">
        <v>5</v>
      </c>
      <c r="D342" s="93" t="s">
        <v>7</v>
      </c>
      <c r="E342" s="92" t="s">
        <v>8</v>
      </c>
      <c r="F342" s="92"/>
    </row>
    <row r="343" spans="1:6">
      <c r="A343" s="92" t="s">
        <v>5</v>
      </c>
      <c r="B343" s="92" t="s">
        <v>354</v>
      </c>
      <c r="C343" s="92" t="s">
        <v>5</v>
      </c>
      <c r="D343" s="93" t="s">
        <v>7</v>
      </c>
      <c r="E343" s="92" t="s">
        <v>8</v>
      </c>
      <c r="F343" s="92"/>
    </row>
    <row r="344" spans="1:6">
      <c r="A344" s="92" t="s">
        <v>5</v>
      </c>
      <c r="B344" s="92" t="s">
        <v>355</v>
      </c>
      <c r="C344" s="92" t="s">
        <v>5</v>
      </c>
      <c r="D344" s="93" t="s">
        <v>7</v>
      </c>
      <c r="E344" s="92" t="s">
        <v>8</v>
      </c>
      <c r="F344" s="92"/>
    </row>
    <row r="345" spans="1:6">
      <c r="A345" s="92" t="s">
        <v>28</v>
      </c>
      <c r="B345" s="92" t="s">
        <v>356</v>
      </c>
      <c r="C345" s="92" t="s">
        <v>28</v>
      </c>
      <c r="D345" s="93" t="s">
        <v>7</v>
      </c>
      <c r="E345" s="92" t="s">
        <v>8</v>
      </c>
      <c r="F345" s="92"/>
    </row>
    <row r="346" spans="1:6">
      <c r="A346" s="92" t="s">
        <v>28</v>
      </c>
      <c r="B346" s="92" t="s">
        <v>357</v>
      </c>
      <c r="C346" s="92" t="s">
        <v>28</v>
      </c>
      <c r="D346" s="93" t="s">
        <v>7</v>
      </c>
      <c r="E346" s="92" t="s">
        <v>8</v>
      </c>
      <c r="F346" s="92"/>
    </row>
    <row r="347" spans="1:6">
      <c r="A347" s="92" t="s">
        <v>14</v>
      </c>
      <c r="B347" s="92" t="s">
        <v>358</v>
      </c>
      <c r="C347" s="92" t="s">
        <v>14</v>
      </c>
      <c r="D347" s="93" t="s">
        <v>7</v>
      </c>
      <c r="E347" s="92" t="s">
        <v>8</v>
      </c>
      <c r="F347" s="92"/>
    </row>
    <row r="348" spans="1:6">
      <c r="A348" s="92" t="s">
        <v>28</v>
      </c>
      <c r="B348" s="92" t="s">
        <v>359</v>
      </c>
      <c r="C348" s="92" t="s">
        <v>28</v>
      </c>
      <c r="D348" s="93" t="s">
        <v>7</v>
      </c>
      <c r="E348" s="92" t="s">
        <v>8</v>
      </c>
      <c r="F348" s="92"/>
    </row>
    <row r="349" spans="1:6">
      <c r="A349" s="92" t="s">
        <v>28</v>
      </c>
      <c r="B349" s="92" t="s">
        <v>360</v>
      </c>
      <c r="C349" s="92" t="s">
        <v>28</v>
      </c>
      <c r="D349" s="93" t="s">
        <v>7</v>
      </c>
      <c r="E349" s="92" t="s">
        <v>8</v>
      </c>
      <c r="F349" s="92"/>
    </row>
    <row r="350" spans="1:6">
      <c r="A350" s="92" t="s">
        <v>14</v>
      </c>
      <c r="B350" s="92" t="s">
        <v>361</v>
      </c>
      <c r="C350" s="92" t="s">
        <v>14</v>
      </c>
      <c r="D350" s="93" t="s">
        <v>7</v>
      </c>
      <c r="E350" s="92" t="s">
        <v>8</v>
      </c>
      <c r="F350" s="92"/>
    </row>
    <row r="351" spans="1:6">
      <c r="A351" s="92" t="s">
        <v>28</v>
      </c>
      <c r="B351" s="92" t="s">
        <v>362</v>
      </c>
      <c r="C351" s="92" t="s">
        <v>28</v>
      </c>
      <c r="D351" s="93" t="s">
        <v>7</v>
      </c>
      <c r="E351" s="92" t="s">
        <v>8</v>
      </c>
      <c r="F351" s="92"/>
    </row>
    <row r="352" spans="1:6">
      <c r="A352" s="92" t="s">
        <v>9</v>
      </c>
      <c r="B352" s="92" t="s">
        <v>363</v>
      </c>
      <c r="C352" s="92" t="s">
        <v>9</v>
      </c>
      <c r="D352" s="94" t="s">
        <v>13</v>
      </c>
      <c r="E352" s="92" t="s">
        <v>8</v>
      </c>
      <c r="F352" s="92"/>
    </row>
    <row r="353" spans="1:6">
      <c r="A353" s="92" t="s">
        <v>9</v>
      </c>
      <c r="B353" s="92" t="s">
        <v>364</v>
      </c>
      <c r="C353" s="92" t="s">
        <v>9</v>
      </c>
      <c r="D353" s="93" t="s">
        <v>7</v>
      </c>
      <c r="E353" s="92" t="s">
        <v>8</v>
      </c>
      <c r="F353" s="92"/>
    </row>
    <row r="354" spans="1:6">
      <c r="A354" s="92" t="s">
        <v>28</v>
      </c>
      <c r="B354" s="92" t="s">
        <v>365</v>
      </c>
      <c r="C354" s="92" t="s">
        <v>28</v>
      </c>
      <c r="D354" s="94" t="s">
        <v>23</v>
      </c>
      <c r="E354" s="92" t="s">
        <v>8</v>
      </c>
      <c r="F354" s="92"/>
    </row>
    <row r="355" spans="1:6">
      <c r="A355" s="92" t="s">
        <v>28</v>
      </c>
      <c r="B355" s="92" t="s">
        <v>366</v>
      </c>
      <c r="C355" s="92" t="s">
        <v>28</v>
      </c>
      <c r="D355" s="94" t="s">
        <v>13</v>
      </c>
      <c r="E355" s="92" t="s">
        <v>8</v>
      </c>
      <c r="F355" s="92"/>
    </row>
    <row r="356" spans="1:6">
      <c r="A356" s="92" t="s">
        <v>14</v>
      </c>
      <c r="B356" s="92" t="s">
        <v>367</v>
      </c>
      <c r="C356" s="92" t="s">
        <v>14</v>
      </c>
      <c r="D356" s="94" t="s">
        <v>13</v>
      </c>
      <c r="E356" s="92" t="s">
        <v>8</v>
      </c>
      <c r="F356" s="92"/>
    </row>
    <row r="357" spans="1:6">
      <c r="A357" s="92" t="s">
        <v>14</v>
      </c>
      <c r="B357" s="92" t="s">
        <v>368</v>
      </c>
      <c r="C357" s="92" t="s">
        <v>14</v>
      </c>
      <c r="D357" s="93" t="s">
        <v>7</v>
      </c>
      <c r="E357" s="92" t="s">
        <v>8</v>
      </c>
      <c r="F357" s="92"/>
    </row>
    <row r="358" spans="1:6">
      <c r="A358" s="92" t="s">
        <v>28</v>
      </c>
      <c r="B358" s="92" t="s">
        <v>369</v>
      </c>
      <c r="C358" s="92" t="s">
        <v>28</v>
      </c>
      <c r="D358" s="93" t="s">
        <v>7</v>
      </c>
      <c r="E358" s="92" t="s">
        <v>8</v>
      </c>
      <c r="F358" s="92"/>
    </row>
    <row r="359" spans="1:6">
      <c r="A359" s="92" t="s">
        <v>14</v>
      </c>
      <c r="B359" s="92" t="s">
        <v>370</v>
      </c>
      <c r="C359" s="92" t="s">
        <v>14</v>
      </c>
      <c r="D359" s="93" t="s">
        <v>7</v>
      </c>
      <c r="E359" s="92" t="s">
        <v>8</v>
      </c>
      <c r="F359" s="92"/>
    </row>
    <row r="360" spans="1:6">
      <c r="A360" s="92" t="s">
        <v>5</v>
      </c>
      <c r="B360" s="92" t="s">
        <v>371</v>
      </c>
      <c r="C360" s="92" t="s">
        <v>5</v>
      </c>
      <c r="D360" s="93" t="s">
        <v>7</v>
      </c>
      <c r="E360" s="92" t="s">
        <v>8</v>
      </c>
      <c r="F360" s="92"/>
    </row>
    <row r="361" spans="1:6">
      <c r="A361" s="92" t="s">
        <v>5</v>
      </c>
      <c r="B361" s="92" t="s">
        <v>372</v>
      </c>
      <c r="C361" s="92" t="s">
        <v>5</v>
      </c>
      <c r="D361" s="93" t="s">
        <v>7</v>
      </c>
      <c r="E361" s="92" t="s">
        <v>8</v>
      </c>
      <c r="F361" s="92"/>
    </row>
    <row r="362" spans="1:6">
      <c r="A362" s="92" t="s">
        <v>5</v>
      </c>
      <c r="B362" s="92" t="s">
        <v>373</v>
      </c>
      <c r="C362" s="92" t="s">
        <v>5</v>
      </c>
      <c r="D362" s="94" t="s">
        <v>13</v>
      </c>
      <c r="E362" s="92" t="s">
        <v>8</v>
      </c>
      <c r="F362" s="92"/>
    </row>
    <row r="363" spans="1:6">
      <c r="A363" s="92" t="s">
        <v>14</v>
      </c>
      <c r="B363" s="92" t="s">
        <v>374</v>
      </c>
      <c r="C363" s="92" t="s">
        <v>14</v>
      </c>
      <c r="D363" s="93" t="s">
        <v>7</v>
      </c>
      <c r="E363" s="92" t="s">
        <v>8</v>
      </c>
      <c r="F363" s="92"/>
    </row>
    <row r="364" spans="1:6">
      <c r="A364" s="92" t="s">
        <v>5</v>
      </c>
      <c r="B364" s="92" t="s">
        <v>375</v>
      </c>
      <c r="C364" s="92" t="s">
        <v>5</v>
      </c>
      <c r="D364" s="93" t="s">
        <v>7</v>
      </c>
      <c r="E364" s="92" t="s">
        <v>8</v>
      </c>
      <c r="F364" s="92"/>
    </row>
    <row r="365" spans="1:6">
      <c r="A365" s="92" t="s">
        <v>9</v>
      </c>
      <c r="B365" s="92" t="s">
        <v>376</v>
      </c>
      <c r="C365" s="92" t="s">
        <v>9</v>
      </c>
      <c r="D365" s="93" t="s">
        <v>7</v>
      </c>
      <c r="E365" s="92" t="s">
        <v>8</v>
      </c>
      <c r="F365" s="92"/>
    </row>
    <row r="366" spans="1:6">
      <c r="A366" s="92" t="s">
        <v>14</v>
      </c>
      <c r="B366" s="92" t="s">
        <v>377</v>
      </c>
      <c r="C366" s="92" t="s">
        <v>14</v>
      </c>
      <c r="D366" s="93" t="s">
        <v>7</v>
      </c>
      <c r="E366" s="92" t="s">
        <v>8</v>
      </c>
      <c r="F366" s="92"/>
    </row>
    <row r="367" spans="1:6">
      <c r="A367" s="92" t="s">
        <v>5</v>
      </c>
      <c r="B367" s="92" t="s">
        <v>378</v>
      </c>
      <c r="C367" s="92" t="s">
        <v>5</v>
      </c>
      <c r="D367" s="93" t="s">
        <v>7</v>
      </c>
      <c r="E367" s="92" t="s">
        <v>8</v>
      </c>
      <c r="F367" s="92"/>
    </row>
    <row r="368" spans="1:6">
      <c r="A368" s="92" t="s">
        <v>28</v>
      </c>
      <c r="B368" s="92" t="s">
        <v>379</v>
      </c>
      <c r="C368" s="92" t="s">
        <v>28</v>
      </c>
      <c r="D368" s="93" t="s">
        <v>7</v>
      </c>
      <c r="E368" s="92" t="s">
        <v>8</v>
      </c>
      <c r="F368" s="92"/>
    </row>
    <row r="369" spans="1:6">
      <c r="A369" s="92" t="s">
        <v>14</v>
      </c>
      <c r="B369" s="92" t="s">
        <v>380</v>
      </c>
      <c r="C369" s="92" t="s">
        <v>14</v>
      </c>
      <c r="D369" s="93" t="s">
        <v>7</v>
      </c>
      <c r="E369" s="92" t="s">
        <v>8</v>
      </c>
      <c r="F369" s="92"/>
    </row>
    <row r="370" spans="1:6">
      <c r="A370" s="92" t="s">
        <v>9</v>
      </c>
      <c r="B370" s="92" t="s">
        <v>381</v>
      </c>
      <c r="C370" s="92" t="s">
        <v>9</v>
      </c>
      <c r="D370" s="93" t="s">
        <v>7</v>
      </c>
      <c r="E370" s="92" t="s">
        <v>8</v>
      </c>
      <c r="F370" s="92"/>
    </row>
    <row r="371" spans="1:6">
      <c r="A371" s="92" t="s">
        <v>5</v>
      </c>
      <c r="B371" s="92" t="s">
        <v>382</v>
      </c>
      <c r="C371" s="92" t="s">
        <v>5</v>
      </c>
      <c r="D371" s="93" t="s">
        <v>7</v>
      </c>
      <c r="E371" s="92" t="s">
        <v>8</v>
      </c>
      <c r="F371" s="92"/>
    </row>
    <row r="372" spans="1:6">
      <c r="A372" s="92" t="s">
        <v>28</v>
      </c>
      <c r="B372" s="92" t="s">
        <v>383</v>
      </c>
      <c r="C372" s="92" t="s">
        <v>28</v>
      </c>
      <c r="D372" s="93" t="s">
        <v>7</v>
      </c>
      <c r="E372" s="92" t="s">
        <v>8</v>
      </c>
      <c r="F372" s="92"/>
    </row>
    <row r="373" spans="1:6">
      <c r="A373" s="92" t="s">
        <v>14</v>
      </c>
      <c r="B373" s="92" t="s">
        <v>384</v>
      </c>
      <c r="C373" s="92" t="s">
        <v>14</v>
      </c>
      <c r="D373" s="93" t="s">
        <v>7</v>
      </c>
      <c r="E373" s="92" t="s">
        <v>8</v>
      </c>
      <c r="F373" s="92"/>
    </row>
    <row r="374" spans="1:6">
      <c r="A374" s="92" t="s">
        <v>14</v>
      </c>
      <c r="B374" s="92" t="s">
        <v>385</v>
      </c>
      <c r="C374" s="92" t="s">
        <v>14</v>
      </c>
      <c r="D374" s="93" t="s">
        <v>7</v>
      </c>
      <c r="E374" s="92" t="s">
        <v>8</v>
      </c>
      <c r="F374" s="92"/>
    </row>
    <row r="375" spans="1:6">
      <c r="A375" s="92" t="s">
        <v>14</v>
      </c>
      <c r="B375" s="92" t="s">
        <v>386</v>
      </c>
      <c r="C375" s="92" t="s">
        <v>14</v>
      </c>
      <c r="D375" s="93" t="s">
        <v>7</v>
      </c>
      <c r="E375" s="92" t="s">
        <v>8</v>
      </c>
      <c r="F375" s="92"/>
    </row>
    <row r="376" spans="1:6">
      <c r="A376" s="92" t="s">
        <v>5</v>
      </c>
      <c r="B376" s="92" t="s">
        <v>387</v>
      </c>
      <c r="C376" s="92" t="s">
        <v>5</v>
      </c>
      <c r="D376" s="94" t="s">
        <v>23</v>
      </c>
      <c r="E376" s="92" t="s">
        <v>24</v>
      </c>
      <c r="F376" s="92"/>
    </row>
    <row r="377" spans="1:6">
      <c r="A377" s="92" t="s">
        <v>14</v>
      </c>
      <c r="B377" s="92" t="s">
        <v>388</v>
      </c>
      <c r="C377" s="92" t="s">
        <v>14</v>
      </c>
      <c r="D377" s="93" t="s">
        <v>7</v>
      </c>
      <c r="E377" s="92" t="s">
        <v>8</v>
      </c>
      <c r="F377" s="92"/>
    </row>
    <row r="378" spans="1:6">
      <c r="A378" s="92" t="s">
        <v>28</v>
      </c>
      <c r="B378" s="92" t="s">
        <v>389</v>
      </c>
      <c r="C378" s="92" t="s">
        <v>28</v>
      </c>
      <c r="D378" s="93" t="s">
        <v>7</v>
      </c>
      <c r="E378" s="92" t="s">
        <v>8</v>
      </c>
      <c r="F378" s="92"/>
    </row>
    <row r="379" spans="1:6">
      <c r="A379" s="92" t="s">
        <v>28</v>
      </c>
      <c r="B379" s="92" t="s">
        <v>390</v>
      </c>
      <c r="C379" s="92" t="s">
        <v>28</v>
      </c>
      <c r="D379" s="93" t="s">
        <v>7</v>
      </c>
      <c r="E379" s="92" t="s">
        <v>8</v>
      </c>
      <c r="F379" s="92"/>
    </row>
    <row r="380" spans="1:6">
      <c r="A380" s="92" t="s">
        <v>28</v>
      </c>
      <c r="B380" s="92" t="s">
        <v>391</v>
      </c>
      <c r="C380" s="92" t="s">
        <v>28</v>
      </c>
      <c r="D380" s="93" t="s">
        <v>7</v>
      </c>
      <c r="E380" s="92" t="s">
        <v>8</v>
      </c>
      <c r="F380" s="92"/>
    </row>
    <row r="381" spans="1:6">
      <c r="A381" s="92" t="s">
        <v>21</v>
      </c>
      <c r="B381" s="92" t="s">
        <v>391</v>
      </c>
      <c r="C381" s="92" t="s">
        <v>21</v>
      </c>
      <c r="D381" s="93" t="s">
        <v>23</v>
      </c>
      <c r="E381" s="92" t="s">
        <v>24</v>
      </c>
      <c r="F381" s="92" t="s">
        <v>122</v>
      </c>
    </row>
    <row r="382" spans="1:6">
      <c r="A382" s="92" t="s">
        <v>14</v>
      </c>
      <c r="B382" s="92" t="s">
        <v>392</v>
      </c>
      <c r="C382" s="92" t="s">
        <v>14</v>
      </c>
      <c r="D382" s="94" t="s">
        <v>23</v>
      </c>
      <c r="E382" s="92" t="s">
        <v>8</v>
      </c>
      <c r="F382" s="92"/>
    </row>
    <row r="383" spans="1:6">
      <c r="A383" s="92" t="s">
        <v>5</v>
      </c>
      <c r="B383" s="92" t="s">
        <v>393</v>
      </c>
      <c r="C383" s="92" t="s">
        <v>5</v>
      </c>
      <c r="D383" s="93" t="s">
        <v>7</v>
      </c>
      <c r="E383" s="92" t="s">
        <v>8</v>
      </c>
      <c r="F383" s="92"/>
    </row>
    <row r="384" spans="1:6">
      <c r="A384" s="92" t="s">
        <v>14</v>
      </c>
      <c r="B384" s="92" t="s">
        <v>394</v>
      </c>
      <c r="C384" s="92" t="s">
        <v>14</v>
      </c>
      <c r="D384" s="93" t="s">
        <v>7</v>
      </c>
      <c r="E384" s="92" t="s">
        <v>8</v>
      </c>
      <c r="F384" s="92"/>
    </row>
    <row r="385" spans="1:6">
      <c r="A385" s="92" t="s">
        <v>9</v>
      </c>
      <c r="B385" s="92" t="s">
        <v>395</v>
      </c>
      <c r="C385" s="92" t="s">
        <v>9</v>
      </c>
      <c r="D385" s="94" t="s">
        <v>13</v>
      </c>
      <c r="E385" s="92" t="s">
        <v>8</v>
      </c>
      <c r="F385" s="92"/>
    </row>
    <row r="386" spans="1:6">
      <c r="A386" s="92" t="s">
        <v>14</v>
      </c>
      <c r="B386" s="92" t="s">
        <v>396</v>
      </c>
      <c r="C386" s="92" t="s">
        <v>14</v>
      </c>
      <c r="D386" s="94" t="s">
        <v>13</v>
      </c>
      <c r="E386" s="92" t="s">
        <v>8</v>
      </c>
      <c r="F386" s="92"/>
    </row>
    <row r="387" spans="1:6">
      <c r="A387" s="92" t="s">
        <v>9</v>
      </c>
      <c r="B387" s="92" t="s">
        <v>397</v>
      </c>
      <c r="C387" s="92" t="s">
        <v>9</v>
      </c>
      <c r="D387" s="94" t="s">
        <v>13</v>
      </c>
      <c r="E387" s="92" t="s">
        <v>8</v>
      </c>
      <c r="F387" s="92"/>
    </row>
    <row r="388" spans="1:6">
      <c r="A388" s="92" t="s">
        <v>14</v>
      </c>
      <c r="B388" s="92" t="s">
        <v>398</v>
      </c>
      <c r="C388" s="92" t="s">
        <v>14</v>
      </c>
      <c r="D388" s="93" t="s">
        <v>7</v>
      </c>
      <c r="E388" s="92" t="s">
        <v>8</v>
      </c>
      <c r="F388" s="92"/>
    </row>
    <row r="389" spans="1:6">
      <c r="A389" s="92" t="s">
        <v>28</v>
      </c>
      <c r="B389" s="92" t="s">
        <v>399</v>
      </c>
      <c r="C389" s="92" t="s">
        <v>28</v>
      </c>
      <c r="D389" s="94" t="s">
        <v>13</v>
      </c>
      <c r="E389" s="92" t="s">
        <v>8</v>
      </c>
      <c r="F389" s="92"/>
    </row>
    <row r="390" spans="1:6">
      <c r="A390" s="92" t="s">
        <v>28</v>
      </c>
      <c r="B390" s="92" t="s">
        <v>400</v>
      </c>
      <c r="C390" s="92" t="s">
        <v>28</v>
      </c>
      <c r="D390" s="93" t="s">
        <v>7</v>
      </c>
      <c r="E390" s="92" t="s">
        <v>8</v>
      </c>
      <c r="F390" s="92"/>
    </row>
    <row r="391" spans="1:6">
      <c r="A391" s="92" t="s">
        <v>14</v>
      </c>
      <c r="B391" s="92" t="s">
        <v>401</v>
      </c>
      <c r="C391" s="92" t="s">
        <v>14</v>
      </c>
      <c r="D391" s="94" t="s">
        <v>13</v>
      </c>
      <c r="E391" s="92" t="s">
        <v>8</v>
      </c>
      <c r="F391" s="92"/>
    </row>
    <row r="392" spans="1:6">
      <c r="A392" s="92" t="s">
        <v>14</v>
      </c>
      <c r="B392" s="92" t="s">
        <v>402</v>
      </c>
      <c r="C392" s="92" t="s">
        <v>14</v>
      </c>
      <c r="D392" s="93" t="s">
        <v>7</v>
      </c>
      <c r="E392" s="92" t="s">
        <v>8</v>
      </c>
      <c r="F392" s="92"/>
    </row>
    <row r="393" spans="1:6">
      <c r="A393" s="92" t="s">
        <v>28</v>
      </c>
      <c r="B393" s="92" t="s">
        <v>403</v>
      </c>
      <c r="C393" s="92" t="s">
        <v>28</v>
      </c>
      <c r="D393" s="93" t="s">
        <v>7</v>
      </c>
      <c r="E393" s="92" t="s">
        <v>8</v>
      </c>
      <c r="F393" s="92"/>
    </row>
    <row r="394" spans="1:6">
      <c r="A394" s="92" t="s">
        <v>9</v>
      </c>
      <c r="B394" s="92" t="s">
        <v>404</v>
      </c>
      <c r="C394" s="92" t="s">
        <v>9</v>
      </c>
      <c r="D394" s="93" t="s">
        <v>7</v>
      </c>
      <c r="E394" s="92" t="s">
        <v>8</v>
      </c>
      <c r="F394" s="92"/>
    </row>
    <row r="395" spans="1:6">
      <c r="A395" s="92" t="s">
        <v>14</v>
      </c>
      <c r="B395" s="92" t="s">
        <v>405</v>
      </c>
      <c r="C395" s="92" t="s">
        <v>14</v>
      </c>
      <c r="D395" s="94" t="s">
        <v>13</v>
      </c>
      <c r="E395" s="92" t="s">
        <v>8</v>
      </c>
      <c r="F395" s="92"/>
    </row>
    <row r="396" spans="1:6">
      <c r="A396" s="92" t="s">
        <v>5</v>
      </c>
      <c r="B396" s="92" t="s">
        <v>406</v>
      </c>
      <c r="C396" s="92" t="s">
        <v>5</v>
      </c>
      <c r="D396" s="93" t="s">
        <v>7</v>
      </c>
      <c r="E396" s="92" t="s">
        <v>8</v>
      </c>
      <c r="F396" s="92"/>
    </row>
    <row r="397" spans="1:6">
      <c r="A397" s="92" t="s">
        <v>5</v>
      </c>
      <c r="B397" s="92" t="s">
        <v>407</v>
      </c>
      <c r="C397" s="92" t="s">
        <v>5</v>
      </c>
      <c r="D397" s="94" t="s">
        <v>23</v>
      </c>
      <c r="E397" s="92" t="s">
        <v>24</v>
      </c>
      <c r="F397" s="92" t="s">
        <v>122</v>
      </c>
    </row>
    <row r="398" spans="1:6">
      <c r="A398" s="92" t="s">
        <v>28</v>
      </c>
      <c r="B398" s="92" t="s">
        <v>408</v>
      </c>
      <c r="C398" s="92" t="s">
        <v>28</v>
      </c>
      <c r="D398" s="93" t="s">
        <v>7</v>
      </c>
      <c r="E398" s="92" t="s">
        <v>8</v>
      </c>
      <c r="F398" s="92"/>
    </row>
    <row r="399" spans="1:6">
      <c r="A399" s="92" t="s">
        <v>28</v>
      </c>
      <c r="B399" s="92" t="s">
        <v>409</v>
      </c>
      <c r="C399" s="92" t="s">
        <v>28</v>
      </c>
      <c r="D399" s="94" t="s">
        <v>23</v>
      </c>
      <c r="E399" s="92" t="s">
        <v>24</v>
      </c>
      <c r="F399" s="92" t="s">
        <v>122</v>
      </c>
    </row>
    <row r="400" spans="1:6">
      <c r="A400" s="92" t="s">
        <v>14</v>
      </c>
      <c r="B400" s="92" t="s">
        <v>410</v>
      </c>
      <c r="C400" s="92" t="s">
        <v>14</v>
      </c>
      <c r="D400" s="93" t="s">
        <v>7</v>
      </c>
      <c r="E400" s="92" t="s">
        <v>8</v>
      </c>
      <c r="F400" s="92"/>
    </row>
    <row r="401" spans="1:6">
      <c r="A401" s="92" t="s">
        <v>5</v>
      </c>
      <c r="B401" s="92" t="s">
        <v>411</v>
      </c>
      <c r="C401" s="92" t="s">
        <v>5</v>
      </c>
      <c r="D401" s="93" t="s">
        <v>7</v>
      </c>
      <c r="E401" s="92" t="s">
        <v>8</v>
      </c>
      <c r="F401" s="92"/>
    </row>
    <row r="402" spans="1:6">
      <c r="A402" s="92" t="s">
        <v>14</v>
      </c>
      <c r="B402" s="92" t="s">
        <v>412</v>
      </c>
      <c r="C402" s="92" t="s">
        <v>14</v>
      </c>
      <c r="D402" s="93" t="s">
        <v>7</v>
      </c>
      <c r="E402" s="92" t="s">
        <v>8</v>
      </c>
      <c r="F402" s="92"/>
    </row>
    <row r="403" spans="1:6">
      <c r="A403" s="92" t="s">
        <v>28</v>
      </c>
      <c r="B403" s="92" t="s">
        <v>413</v>
      </c>
      <c r="C403" s="92" t="s">
        <v>28</v>
      </c>
      <c r="D403" s="94" t="s">
        <v>13</v>
      </c>
      <c r="E403" s="92" t="s">
        <v>8</v>
      </c>
      <c r="F403" s="92"/>
    </row>
    <row r="404" spans="1:6">
      <c r="A404" s="92" t="s">
        <v>14</v>
      </c>
      <c r="B404" s="92" t="s">
        <v>414</v>
      </c>
      <c r="C404" s="92" t="s">
        <v>14</v>
      </c>
      <c r="D404" s="93" t="s">
        <v>7</v>
      </c>
      <c r="E404" s="92" t="s">
        <v>8</v>
      </c>
      <c r="F404" s="92"/>
    </row>
    <row r="405" spans="1:6">
      <c r="A405" s="92" t="s">
        <v>14</v>
      </c>
      <c r="B405" s="92" t="s">
        <v>415</v>
      </c>
      <c r="C405" s="92" t="s">
        <v>14</v>
      </c>
      <c r="D405" s="93" t="s">
        <v>7</v>
      </c>
      <c r="E405" s="92" t="s">
        <v>8</v>
      </c>
      <c r="F405" s="92"/>
    </row>
    <row r="406" spans="1:6">
      <c r="A406" s="92" t="s">
        <v>14</v>
      </c>
      <c r="B406" s="92" t="s">
        <v>416</v>
      </c>
      <c r="C406" s="92" t="s">
        <v>14</v>
      </c>
      <c r="D406" s="93" t="s">
        <v>7</v>
      </c>
      <c r="E406" s="92" t="s">
        <v>8</v>
      </c>
      <c r="F406" s="92"/>
    </row>
    <row r="407" spans="1:6">
      <c r="A407" s="92" t="s">
        <v>5</v>
      </c>
      <c r="B407" s="92" t="s">
        <v>417</v>
      </c>
      <c r="C407" s="92" t="s">
        <v>5</v>
      </c>
      <c r="D407" s="93" t="s">
        <v>7</v>
      </c>
      <c r="E407" s="92" t="s">
        <v>8</v>
      </c>
      <c r="F407" s="92"/>
    </row>
    <row r="408" spans="1:6">
      <c r="A408" s="92" t="s">
        <v>28</v>
      </c>
      <c r="B408" s="92" t="s">
        <v>418</v>
      </c>
      <c r="C408" s="92" t="s">
        <v>28</v>
      </c>
      <c r="D408" s="93" t="s">
        <v>7</v>
      </c>
      <c r="E408" s="92" t="s">
        <v>8</v>
      </c>
      <c r="F408" s="92"/>
    </row>
    <row r="409" spans="1:6">
      <c r="A409" s="92" t="s">
        <v>28</v>
      </c>
      <c r="B409" s="92" t="s">
        <v>419</v>
      </c>
      <c r="C409" s="92" t="s">
        <v>28</v>
      </c>
      <c r="D409" s="93" t="s">
        <v>7</v>
      </c>
      <c r="E409" s="92" t="s">
        <v>8</v>
      </c>
      <c r="F409" s="92"/>
    </row>
    <row r="410" spans="1:6">
      <c r="A410" s="92" t="s">
        <v>14</v>
      </c>
      <c r="B410" s="92" t="s">
        <v>420</v>
      </c>
      <c r="C410" s="92" t="s">
        <v>14</v>
      </c>
      <c r="D410" s="93" t="s">
        <v>7</v>
      </c>
      <c r="E410" s="92" t="s">
        <v>8</v>
      </c>
      <c r="F410" s="92"/>
    </row>
    <row r="411" spans="1:6">
      <c r="A411" s="92" t="s">
        <v>14</v>
      </c>
      <c r="B411" s="92" t="s">
        <v>421</v>
      </c>
      <c r="C411" s="92" t="s">
        <v>14</v>
      </c>
      <c r="D411" s="93" t="s">
        <v>7</v>
      </c>
      <c r="E411" s="92" t="s">
        <v>8</v>
      </c>
      <c r="F411" s="92"/>
    </row>
    <row r="412" spans="1:6">
      <c r="A412" s="92" t="s">
        <v>21</v>
      </c>
      <c r="B412" s="92" t="s">
        <v>422</v>
      </c>
      <c r="C412" s="92" t="s">
        <v>21</v>
      </c>
      <c r="D412" s="93" t="s">
        <v>23</v>
      </c>
      <c r="E412" s="92" t="s">
        <v>8</v>
      </c>
      <c r="F412" s="92"/>
    </row>
    <row r="413" spans="1:6">
      <c r="A413" s="92" t="s">
        <v>5</v>
      </c>
      <c r="B413" s="92" t="s">
        <v>423</v>
      </c>
      <c r="C413" s="92" t="s">
        <v>5</v>
      </c>
      <c r="D413" s="93" t="s">
        <v>7</v>
      </c>
      <c r="E413" s="92" t="s">
        <v>8</v>
      </c>
      <c r="F413" s="92"/>
    </row>
    <row r="414" spans="1:6">
      <c r="A414" s="92" t="s">
        <v>5</v>
      </c>
      <c r="B414" s="92" t="s">
        <v>424</v>
      </c>
      <c r="C414" s="92" t="s">
        <v>5</v>
      </c>
      <c r="D414" s="93" t="s">
        <v>7</v>
      </c>
      <c r="E414" s="92" t="s">
        <v>8</v>
      </c>
      <c r="F414" s="92"/>
    </row>
    <row r="415" spans="1:6">
      <c r="A415" s="92" t="s">
        <v>28</v>
      </c>
      <c r="B415" s="92" t="s">
        <v>425</v>
      </c>
      <c r="C415" s="92" t="s">
        <v>28</v>
      </c>
      <c r="D415" s="93" t="s">
        <v>7</v>
      </c>
      <c r="E415" s="92" t="s">
        <v>8</v>
      </c>
      <c r="F415" s="92"/>
    </row>
    <row r="416" spans="1:6">
      <c r="A416" s="92" t="s">
        <v>14</v>
      </c>
      <c r="B416" s="92" t="s">
        <v>426</v>
      </c>
      <c r="C416" s="92" t="s">
        <v>14</v>
      </c>
      <c r="D416" s="94" t="s">
        <v>23</v>
      </c>
      <c r="E416" s="92" t="s">
        <v>8</v>
      </c>
      <c r="F416" s="92"/>
    </row>
    <row r="417" spans="1:6">
      <c r="A417" s="92" t="s">
        <v>9</v>
      </c>
      <c r="B417" s="92" t="s">
        <v>427</v>
      </c>
      <c r="C417" s="92" t="s">
        <v>9</v>
      </c>
      <c r="D417" s="94" t="s">
        <v>13</v>
      </c>
      <c r="E417" s="92" t="s">
        <v>8</v>
      </c>
      <c r="F417" s="92"/>
    </row>
    <row r="418" spans="1:6">
      <c r="A418" s="92" t="s">
        <v>14</v>
      </c>
      <c r="B418" s="92" t="s">
        <v>428</v>
      </c>
      <c r="C418" s="92" t="s">
        <v>14</v>
      </c>
      <c r="D418" s="93" t="s">
        <v>7</v>
      </c>
      <c r="E418" s="92" t="s">
        <v>8</v>
      </c>
      <c r="F418" s="92"/>
    </row>
    <row r="419" spans="1:6">
      <c r="A419" s="92" t="s">
        <v>14</v>
      </c>
      <c r="B419" s="92" t="s">
        <v>429</v>
      </c>
      <c r="C419" s="92" t="s">
        <v>14</v>
      </c>
      <c r="D419" s="93" t="s">
        <v>7</v>
      </c>
      <c r="E419" s="92" t="s">
        <v>8</v>
      </c>
      <c r="F419" s="92"/>
    </row>
    <row r="420" spans="1:6">
      <c r="A420" s="92" t="s">
        <v>14</v>
      </c>
      <c r="B420" s="92" t="s">
        <v>430</v>
      </c>
      <c r="C420" s="92" t="s">
        <v>14</v>
      </c>
      <c r="D420" s="93" t="s">
        <v>7</v>
      </c>
      <c r="E420" s="92" t="s">
        <v>8</v>
      </c>
      <c r="F420" s="92"/>
    </row>
    <row r="421" spans="1:6">
      <c r="A421" s="92" t="s">
        <v>14</v>
      </c>
      <c r="B421" s="92" t="s">
        <v>431</v>
      </c>
      <c r="C421" s="92" t="s">
        <v>14</v>
      </c>
      <c r="D421" s="93" t="s">
        <v>7</v>
      </c>
      <c r="E421" s="92" t="s">
        <v>8</v>
      </c>
      <c r="F421" s="92"/>
    </row>
    <row r="422" spans="1:6">
      <c r="A422" s="92" t="s">
        <v>14</v>
      </c>
      <c r="B422" s="92" t="s">
        <v>432</v>
      </c>
      <c r="C422" s="92" t="s">
        <v>14</v>
      </c>
      <c r="D422" s="93" t="s">
        <v>7</v>
      </c>
      <c r="E422" s="92" t="s">
        <v>8</v>
      </c>
      <c r="F422" s="92"/>
    </row>
    <row r="423" spans="1:6">
      <c r="A423" s="92" t="s">
        <v>9</v>
      </c>
      <c r="B423" s="92" t="s">
        <v>433</v>
      </c>
      <c r="C423" s="92" t="s">
        <v>9</v>
      </c>
      <c r="D423" s="93" t="s">
        <v>7</v>
      </c>
      <c r="E423" s="92" t="s">
        <v>8</v>
      </c>
      <c r="F423" s="92"/>
    </row>
    <row r="424" spans="1:6">
      <c r="A424" s="92" t="s">
        <v>9</v>
      </c>
      <c r="B424" s="92" t="s">
        <v>434</v>
      </c>
      <c r="C424" s="92" t="s">
        <v>9</v>
      </c>
      <c r="D424" s="93" t="s">
        <v>7</v>
      </c>
      <c r="E424" s="92" t="s">
        <v>8</v>
      </c>
      <c r="F424" s="92"/>
    </row>
    <row r="425" spans="1:6">
      <c r="A425" s="92" t="s">
        <v>5</v>
      </c>
      <c r="B425" s="92" t="s">
        <v>435</v>
      </c>
      <c r="C425" s="92" t="s">
        <v>5</v>
      </c>
      <c r="D425" s="94" t="s">
        <v>13</v>
      </c>
      <c r="E425" s="92" t="s">
        <v>8</v>
      </c>
      <c r="F425" s="92"/>
    </row>
    <row r="427" spans="1:6">
      <c r="A427" s="88"/>
      <c r="C427" s="88"/>
    </row>
  </sheetData>
  <sheetProtection password="EBE9" sheet="1" formatCells="0" formatColumns="0" formatRows="0" insertColumns="0" insertRows="0" insertHyperlinks="0" deleteColumns="0" deleteRows="0" sort="0" autoFilter="0" pivotTables="0"/>
  <autoFilter ref="B1:F425" xr:uid="{00000000-0009-0000-0000-000000000000}">
    <sortState xmlns:xlrd2="http://schemas.microsoft.com/office/spreadsheetml/2017/richdata2" ref="B14:F399">
      <sortCondition ref="D1:D425"/>
    </sortState>
  </autoFilter>
  <sortState xmlns:xlrd2="http://schemas.microsoft.com/office/spreadsheetml/2017/richdata2" ref="B2:F426">
    <sortCondition ref="B1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T76"/>
  <sheetViews>
    <sheetView topLeftCell="A43" workbookViewId="0">
      <selection activeCell="I65" sqref="I65"/>
    </sheetView>
  </sheetViews>
  <sheetFormatPr defaultColWidth="9" defaultRowHeight="15"/>
  <cols>
    <col min="1" max="1" width="47" customWidth="1"/>
    <col min="2" max="2" width="2.140625" customWidth="1"/>
    <col min="3" max="3" width="13.85546875" style="7" customWidth="1"/>
    <col min="4" max="4" width="12" style="8" customWidth="1"/>
    <col min="5" max="5" width="2.85546875" customWidth="1"/>
    <col min="6" max="6" width="10.5703125" style="9" customWidth="1"/>
    <col min="7" max="9" width="9.140625" style="9" customWidth="1"/>
    <col min="10" max="10" width="10" style="9" customWidth="1"/>
    <col min="11" max="11" width="9.85546875" style="9" customWidth="1"/>
    <col min="12" max="12" width="3" style="9" customWidth="1"/>
    <col min="13" max="13" width="55.140625" style="9" bestFit="1" customWidth="1"/>
    <col min="15" max="15" width="68.5703125" customWidth="1"/>
  </cols>
  <sheetData>
    <row r="1" spans="1:20" ht="38.25">
      <c r="A1" s="10" t="s">
        <v>436</v>
      </c>
      <c r="B1" s="11"/>
      <c r="C1" s="12" t="s">
        <v>437</v>
      </c>
      <c r="D1" s="12" t="s">
        <v>438</v>
      </c>
      <c r="F1" s="13" t="s">
        <v>439</v>
      </c>
      <c r="G1" s="13" t="s">
        <v>440</v>
      </c>
      <c r="H1" s="13" t="s">
        <v>441</v>
      </c>
      <c r="I1" s="13" t="s">
        <v>442</v>
      </c>
      <c r="J1" s="13" t="s">
        <v>584</v>
      </c>
      <c r="K1" s="13" t="s">
        <v>585</v>
      </c>
      <c r="M1" s="137" t="s">
        <v>443</v>
      </c>
      <c r="N1" s="137"/>
      <c r="O1" s="83" t="s">
        <v>444</v>
      </c>
      <c r="P1" s="31"/>
      <c r="Q1" s="31"/>
      <c r="R1" s="31"/>
      <c r="S1" s="31"/>
      <c r="T1" s="31"/>
    </row>
    <row r="2" spans="1:20" ht="15" customHeight="1">
      <c r="A2" s="14" t="s">
        <v>445</v>
      </c>
      <c r="B2" s="15"/>
      <c r="C2" s="16"/>
      <c r="D2" s="17"/>
      <c r="F2" s="18" t="s">
        <v>23</v>
      </c>
      <c r="G2" s="19">
        <v>1.4999999999999999E-2</v>
      </c>
      <c r="H2" s="19">
        <v>0.02</v>
      </c>
      <c r="I2" s="19">
        <v>0.03</v>
      </c>
      <c r="J2" s="19">
        <v>1.4999999999999999E-2</v>
      </c>
      <c r="K2" s="19">
        <v>1.4999999999999999E-2</v>
      </c>
      <c r="M2" s="103" t="s">
        <v>571</v>
      </c>
      <c r="N2" s="101">
        <v>34.17</v>
      </c>
      <c r="O2" s="138" t="s">
        <v>446</v>
      </c>
      <c r="P2" s="31"/>
      <c r="Q2" s="31"/>
      <c r="R2" s="31"/>
      <c r="S2" s="31"/>
      <c r="T2" s="31"/>
    </row>
    <row r="3" spans="1:20">
      <c r="A3" s="20" t="s">
        <v>447</v>
      </c>
      <c r="B3" s="21"/>
      <c r="C3" s="22"/>
      <c r="D3" s="23"/>
      <c r="F3" s="18" t="s">
        <v>13</v>
      </c>
      <c r="G3" s="19">
        <v>1.2500000000000001E-2</v>
      </c>
      <c r="H3" s="19">
        <v>0.01</v>
      </c>
      <c r="I3" s="19">
        <v>0.02</v>
      </c>
      <c r="J3" s="19">
        <v>1.2500000000000001E-2</v>
      </c>
      <c r="K3" s="19">
        <v>1.2500000000000001E-2</v>
      </c>
      <c r="L3" s="31"/>
      <c r="M3" s="104" t="s">
        <v>448</v>
      </c>
      <c r="N3" s="101">
        <v>51.26</v>
      </c>
      <c r="O3" s="138"/>
      <c r="P3" s="31"/>
      <c r="Q3" s="31"/>
      <c r="R3" s="31"/>
      <c r="S3" s="31"/>
      <c r="T3" s="31"/>
    </row>
    <row r="4" spans="1:20">
      <c r="A4" s="24" t="s">
        <v>449</v>
      </c>
      <c r="B4" s="25"/>
      <c r="C4" s="26">
        <v>30</v>
      </c>
      <c r="D4" s="27" t="s">
        <v>450</v>
      </c>
      <c r="F4" s="18" t="s">
        <v>7</v>
      </c>
      <c r="G4" s="19">
        <v>0.01</v>
      </c>
      <c r="H4" s="19">
        <v>5.0000000000000001E-3</v>
      </c>
      <c r="I4" s="19">
        <v>1.4999999999999999E-2</v>
      </c>
      <c r="J4" s="19">
        <v>0.01</v>
      </c>
      <c r="K4" s="19">
        <v>0.01</v>
      </c>
      <c r="L4" s="31"/>
      <c r="M4" s="104" t="s">
        <v>451</v>
      </c>
      <c r="N4" s="101">
        <v>85.43</v>
      </c>
      <c r="O4" s="84"/>
      <c r="P4" s="31"/>
      <c r="Q4" s="31"/>
      <c r="R4" s="31"/>
      <c r="S4" s="31"/>
      <c r="T4" s="31"/>
    </row>
    <row r="5" spans="1:20">
      <c r="A5" s="28" t="s">
        <v>452</v>
      </c>
      <c r="B5" s="29"/>
      <c r="C5" s="30">
        <v>35</v>
      </c>
      <c r="D5" s="27" t="s">
        <v>450</v>
      </c>
      <c r="E5" s="31"/>
      <c r="F5" s="32"/>
      <c r="G5" s="33"/>
      <c r="H5" s="33"/>
      <c r="I5" s="33"/>
      <c r="J5" s="33"/>
      <c r="K5" s="33"/>
      <c r="L5" s="31"/>
      <c r="M5" s="104" t="s">
        <v>580</v>
      </c>
      <c r="N5" s="101">
        <v>34.17</v>
      </c>
      <c r="O5" s="31"/>
      <c r="P5" s="31"/>
      <c r="Q5" s="31"/>
      <c r="R5" s="31"/>
      <c r="S5" s="31"/>
      <c r="T5" s="31"/>
    </row>
    <row r="6" spans="1:20" ht="15" customHeight="1">
      <c r="A6" s="28" t="s">
        <v>453</v>
      </c>
      <c r="B6" s="29"/>
      <c r="C6" s="30">
        <v>50</v>
      </c>
      <c r="D6" s="27" t="s">
        <v>450</v>
      </c>
      <c r="E6" s="31"/>
      <c r="F6" s="32"/>
      <c r="G6" s="33"/>
      <c r="H6" s="33"/>
      <c r="I6" s="33"/>
      <c r="J6" s="33"/>
      <c r="K6" s="33"/>
      <c r="L6" s="31"/>
      <c r="M6" s="104" t="s">
        <v>583</v>
      </c>
      <c r="N6" s="101">
        <v>34.17</v>
      </c>
      <c r="O6" s="31"/>
      <c r="P6" s="31"/>
      <c r="Q6" s="31"/>
      <c r="R6" s="31"/>
      <c r="S6" s="31"/>
      <c r="T6" s="31"/>
    </row>
    <row r="7" spans="1:20">
      <c r="A7" s="28" t="s">
        <v>454</v>
      </c>
      <c r="B7" s="29"/>
      <c r="C7" s="30">
        <v>50</v>
      </c>
      <c r="D7" s="27" t="s">
        <v>450</v>
      </c>
      <c r="E7" s="31"/>
      <c r="F7" s="32"/>
      <c r="G7" s="33"/>
      <c r="H7" s="33"/>
      <c r="I7" s="33"/>
      <c r="J7" s="33"/>
      <c r="K7" s="33"/>
      <c r="L7" s="31"/>
      <c r="M7" s="136"/>
      <c r="N7" s="136"/>
      <c r="O7" s="31"/>
      <c r="P7" s="31"/>
      <c r="Q7" s="31"/>
      <c r="R7" s="31"/>
      <c r="S7" s="31"/>
      <c r="T7" s="31"/>
    </row>
    <row r="8" spans="1:20">
      <c r="A8" s="28" t="s">
        <v>455</v>
      </c>
      <c r="B8" s="34"/>
      <c r="C8" s="35">
        <v>35</v>
      </c>
      <c r="D8" s="27" t="s">
        <v>450</v>
      </c>
      <c r="E8" s="31"/>
      <c r="F8" s="32"/>
      <c r="G8" s="33"/>
      <c r="H8" s="33"/>
      <c r="I8" s="33"/>
      <c r="J8" s="33"/>
      <c r="K8" s="33"/>
      <c r="L8" s="31"/>
      <c r="M8" s="112" t="s">
        <v>570</v>
      </c>
      <c r="N8" s="111"/>
      <c r="O8" s="31"/>
      <c r="P8" s="31"/>
      <c r="Q8" s="31"/>
      <c r="R8" s="31"/>
      <c r="S8" s="31"/>
      <c r="T8" s="31"/>
    </row>
    <row r="9" spans="1:20" ht="16.5">
      <c r="A9" s="36" t="s">
        <v>456</v>
      </c>
      <c r="B9" s="37"/>
      <c r="C9" s="38">
        <v>0</v>
      </c>
      <c r="D9" s="39" t="s">
        <v>457</v>
      </c>
      <c r="E9" s="31"/>
      <c r="F9" s="32"/>
      <c r="G9" s="33"/>
      <c r="H9" s="33"/>
      <c r="I9" s="33"/>
      <c r="J9" s="33"/>
      <c r="K9" s="33"/>
      <c r="L9" s="31"/>
      <c r="M9" s="105" t="s">
        <v>556</v>
      </c>
      <c r="N9" s="106">
        <v>0.68</v>
      </c>
      <c r="O9" s="31"/>
      <c r="P9" s="31"/>
      <c r="Q9" s="31"/>
      <c r="R9" s="31"/>
      <c r="S9" s="31"/>
      <c r="T9" s="31"/>
    </row>
    <row r="10" spans="1:20" ht="16.5">
      <c r="A10" s="40" t="s">
        <v>457</v>
      </c>
      <c r="B10" s="41"/>
      <c r="C10" s="38">
        <v>0</v>
      </c>
      <c r="D10" s="39" t="s">
        <v>457</v>
      </c>
      <c r="E10" s="31"/>
      <c r="F10" s="32"/>
      <c r="G10" s="33"/>
      <c r="H10" s="33"/>
      <c r="I10" s="33"/>
      <c r="J10" s="33"/>
      <c r="K10" s="33"/>
      <c r="L10" s="31"/>
      <c r="M10" s="105" t="s">
        <v>557</v>
      </c>
      <c r="N10" s="106">
        <v>0.51</v>
      </c>
      <c r="O10" s="31"/>
      <c r="P10" s="31"/>
      <c r="Q10" s="31"/>
      <c r="R10" s="31"/>
      <c r="S10" s="31"/>
      <c r="T10" s="31"/>
    </row>
    <row r="11" spans="1:20" ht="16.5">
      <c r="A11" s="42" t="s">
        <v>458</v>
      </c>
      <c r="B11" s="43"/>
      <c r="C11" s="44"/>
      <c r="D11" s="45"/>
      <c r="E11" s="31"/>
      <c r="F11" s="32"/>
      <c r="G11" s="33"/>
      <c r="H11" s="33"/>
      <c r="I11" s="33"/>
      <c r="J11" s="33"/>
      <c r="K11" s="33"/>
      <c r="L11" s="31"/>
      <c r="M11" s="105" t="s">
        <v>572</v>
      </c>
      <c r="N11" s="106">
        <v>0.34</v>
      </c>
      <c r="O11" s="31"/>
      <c r="P11" s="31"/>
      <c r="Q11" s="31"/>
      <c r="R11" s="31"/>
      <c r="S11" s="31"/>
      <c r="T11" s="31"/>
    </row>
    <row r="12" spans="1:20" ht="16.5">
      <c r="A12" s="46" t="s">
        <v>459</v>
      </c>
      <c r="B12" s="47"/>
      <c r="C12" s="35">
        <v>250</v>
      </c>
      <c r="D12" s="48" t="s">
        <v>460</v>
      </c>
      <c r="E12" s="31"/>
      <c r="F12" s="32"/>
      <c r="G12" s="33"/>
      <c r="H12" s="33"/>
      <c r="I12" s="33"/>
      <c r="J12" s="33"/>
      <c r="K12" s="33"/>
      <c r="L12" s="31"/>
      <c r="M12" s="105" t="s">
        <v>558</v>
      </c>
      <c r="N12" s="106">
        <v>1.37</v>
      </c>
      <c r="O12" s="31"/>
      <c r="P12" s="31"/>
      <c r="Q12" s="31"/>
      <c r="R12" s="31"/>
      <c r="S12" s="31"/>
      <c r="T12" s="31"/>
    </row>
    <row r="13" spans="1:20" ht="16.5">
      <c r="A13" s="36" t="s">
        <v>461</v>
      </c>
      <c r="B13" s="49"/>
      <c r="C13" s="30">
        <v>0</v>
      </c>
      <c r="D13" s="48"/>
      <c r="E13" s="31"/>
      <c r="F13" s="32"/>
      <c r="G13" s="33"/>
      <c r="H13" s="33"/>
      <c r="I13" s="33"/>
      <c r="J13" s="33"/>
      <c r="K13" s="33"/>
      <c r="L13" s="31"/>
      <c r="M13" s="105" t="s">
        <v>559</v>
      </c>
      <c r="N13" s="106">
        <v>1.03</v>
      </c>
      <c r="O13" s="31"/>
      <c r="P13" s="31"/>
      <c r="Q13" s="31"/>
      <c r="R13" s="31"/>
      <c r="S13" s="31"/>
      <c r="T13" s="31"/>
    </row>
    <row r="14" spans="1:20" ht="16.5">
      <c r="A14" s="42" t="s">
        <v>462</v>
      </c>
      <c r="B14" s="50"/>
      <c r="C14" s="51"/>
      <c r="D14" s="52"/>
      <c r="E14" s="31"/>
      <c r="F14" s="32"/>
      <c r="G14" s="33"/>
      <c r="H14" s="33"/>
      <c r="I14" s="33"/>
      <c r="J14" s="33"/>
      <c r="K14" s="33"/>
      <c r="L14" s="31"/>
      <c r="M14" s="105" t="s">
        <v>560</v>
      </c>
      <c r="N14" s="106">
        <v>0.68</v>
      </c>
      <c r="O14" s="31"/>
      <c r="P14" s="31"/>
      <c r="Q14" s="31"/>
      <c r="R14" s="31"/>
      <c r="S14" s="31"/>
      <c r="T14" s="31"/>
    </row>
    <row r="15" spans="1:20" ht="16.5">
      <c r="A15" s="53" t="s">
        <v>463</v>
      </c>
      <c r="B15" s="25"/>
      <c r="C15" s="26">
        <v>170</v>
      </c>
      <c r="D15" s="27" t="s">
        <v>450</v>
      </c>
      <c r="E15" s="31"/>
      <c r="F15" s="32"/>
      <c r="G15" s="33"/>
      <c r="H15" s="33"/>
      <c r="I15" s="33"/>
      <c r="J15" s="33"/>
      <c r="K15" s="33"/>
      <c r="L15" s="31"/>
      <c r="M15" s="105" t="s">
        <v>561</v>
      </c>
      <c r="N15" s="106">
        <v>2.0499999999999998</v>
      </c>
      <c r="O15" s="31"/>
      <c r="P15" s="31"/>
      <c r="Q15" s="31"/>
      <c r="R15" s="31"/>
      <c r="S15" s="31"/>
      <c r="T15" s="31"/>
    </row>
    <row r="16" spans="1:20" ht="16.5">
      <c r="A16" s="54" t="s">
        <v>464</v>
      </c>
      <c r="B16" s="29"/>
      <c r="C16" s="30">
        <v>370</v>
      </c>
      <c r="D16" s="27" t="s">
        <v>450</v>
      </c>
      <c r="E16" s="31"/>
      <c r="F16" s="32"/>
      <c r="G16" s="33"/>
      <c r="H16" s="33"/>
      <c r="I16" s="33"/>
      <c r="J16" s="33"/>
      <c r="K16" s="33"/>
      <c r="L16" s="31"/>
      <c r="M16" s="105" t="s">
        <v>562</v>
      </c>
      <c r="N16" s="106">
        <v>1.37</v>
      </c>
      <c r="O16" s="31"/>
      <c r="P16" s="31"/>
      <c r="Q16" s="31"/>
      <c r="R16" s="31"/>
      <c r="S16" s="31"/>
      <c r="T16" s="31"/>
    </row>
    <row r="17" spans="1:20" ht="16.5">
      <c r="A17" s="55" t="s">
        <v>465</v>
      </c>
      <c r="B17" s="37"/>
      <c r="C17" s="38">
        <v>0</v>
      </c>
      <c r="D17" s="39" t="s">
        <v>457</v>
      </c>
      <c r="E17" s="31"/>
      <c r="F17" s="32"/>
      <c r="G17" s="33"/>
      <c r="H17" s="33"/>
      <c r="I17" s="33"/>
      <c r="J17" s="33"/>
      <c r="K17" s="33"/>
      <c r="L17" s="31"/>
      <c r="M17" s="105" t="s">
        <v>563</v>
      </c>
      <c r="N17" s="106">
        <v>1.03</v>
      </c>
      <c r="O17" s="31"/>
      <c r="P17" s="31"/>
      <c r="Q17" s="31"/>
      <c r="R17" s="31"/>
      <c r="S17" s="31"/>
      <c r="T17" s="31"/>
    </row>
    <row r="18" spans="1:20" ht="16.5">
      <c r="A18" s="40" t="s">
        <v>457</v>
      </c>
      <c r="B18" s="41"/>
      <c r="C18" s="38">
        <v>0</v>
      </c>
      <c r="D18" s="39" t="s">
        <v>457</v>
      </c>
      <c r="E18" s="31"/>
      <c r="F18" s="32"/>
      <c r="G18" s="33"/>
      <c r="H18" s="33"/>
      <c r="I18" s="33"/>
      <c r="J18" s="33"/>
      <c r="K18" s="33"/>
      <c r="L18" s="31"/>
      <c r="M18" s="105" t="s">
        <v>564</v>
      </c>
      <c r="N18" s="106">
        <v>2.56</v>
      </c>
      <c r="O18" s="31"/>
      <c r="P18" s="31"/>
      <c r="Q18" s="31"/>
      <c r="R18" s="31"/>
      <c r="S18" s="31"/>
      <c r="T18" s="31"/>
    </row>
    <row r="19" spans="1:20" ht="16.5">
      <c r="A19" s="42" t="s">
        <v>466</v>
      </c>
      <c r="B19" s="50"/>
      <c r="C19" s="51"/>
      <c r="D19" s="52"/>
      <c r="E19" s="31"/>
      <c r="F19" s="32"/>
      <c r="G19" s="33"/>
      <c r="H19" s="33"/>
      <c r="I19" s="33"/>
      <c r="J19" s="33"/>
      <c r="K19" s="33"/>
      <c r="L19" s="31"/>
      <c r="M19" s="105" t="s">
        <v>565</v>
      </c>
      <c r="N19" s="106">
        <v>2.0499999999999998</v>
      </c>
      <c r="O19" s="31"/>
      <c r="P19" s="31"/>
      <c r="Q19" s="31"/>
      <c r="R19" s="31"/>
      <c r="S19" s="31"/>
      <c r="T19" s="31"/>
    </row>
    <row r="20" spans="1:20" ht="16.5">
      <c r="A20" s="53" t="s">
        <v>467</v>
      </c>
      <c r="B20" s="25"/>
      <c r="C20" s="26">
        <v>100</v>
      </c>
      <c r="D20" s="56" t="s">
        <v>468</v>
      </c>
      <c r="E20" s="31"/>
      <c r="F20" s="31"/>
      <c r="G20" s="31"/>
      <c r="H20" s="31"/>
      <c r="I20" s="31"/>
      <c r="J20" s="31"/>
      <c r="K20" s="31"/>
      <c r="L20" s="31"/>
      <c r="M20" s="105" t="s">
        <v>566</v>
      </c>
      <c r="N20" s="106">
        <v>1.71</v>
      </c>
      <c r="O20" s="31"/>
      <c r="P20" s="31"/>
      <c r="Q20" s="31"/>
      <c r="R20" s="31"/>
      <c r="S20" s="31"/>
      <c r="T20" s="31"/>
    </row>
    <row r="21" spans="1:20" ht="16.5">
      <c r="A21" s="55" t="s">
        <v>469</v>
      </c>
      <c r="B21" s="37"/>
      <c r="C21" s="38">
        <v>0</v>
      </c>
      <c r="D21" s="39" t="s">
        <v>457</v>
      </c>
      <c r="E21" s="31"/>
      <c r="F21" s="31"/>
      <c r="G21" s="31"/>
      <c r="H21" s="31"/>
      <c r="I21" s="31"/>
      <c r="J21" s="31"/>
      <c r="K21" s="31"/>
      <c r="L21" s="31"/>
      <c r="M21" s="105" t="s">
        <v>567</v>
      </c>
      <c r="N21" s="106">
        <v>5.13</v>
      </c>
      <c r="O21" s="31"/>
      <c r="P21" s="31"/>
      <c r="Q21" s="31"/>
      <c r="R21" s="31"/>
      <c r="S21" s="31"/>
      <c r="T21" s="31"/>
    </row>
    <row r="22" spans="1:20" ht="16.5">
      <c r="A22" s="42" t="s">
        <v>470</v>
      </c>
      <c r="B22" s="50"/>
      <c r="C22" s="51"/>
      <c r="D22" s="52"/>
      <c r="E22" s="31"/>
      <c r="F22" s="31"/>
      <c r="G22" s="31"/>
      <c r="H22" s="31"/>
      <c r="I22" s="31"/>
      <c r="J22" s="31"/>
      <c r="K22" s="31"/>
      <c r="L22" s="31"/>
      <c r="M22" s="105" t="s">
        <v>568</v>
      </c>
      <c r="N22" s="106">
        <v>4.2699999999999996</v>
      </c>
      <c r="O22" s="31"/>
      <c r="P22" s="31"/>
      <c r="Q22" s="31"/>
      <c r="R22" s="31"/>
      <c r="S22" s="31"/>
      <c r="T22" s="31"/>
    </row>
    <row r="23" spans="1:20" ht="16.5">
      <c r="A23" s="53" t="s">
        <v>471</v>
      </c>
      <c r="B23" s="25"/>
      <c r="C23" s="26">
        <v>70</v>
      </c>
      <c r="D23" s="27" t="s">
        <v>472</v>
      </c>
      <c r="E23" s="31"/>
      <c r="F23" s="31"/>
      <c r="G23" s="31"/>
      <c r="H23" s="31"/>
      <c r="I23" s="31"/>
      <c r="J23" s="31"/>
      <c r="K23" s="31"/>
      <c r="L23" s="31"/>
      <c r="M23" s="105" t="s">
        <v>569</v>
      </c>
      <c r="N23" s="106">
        <v>3.42</v>
      </c>
      <c r="O23" s="31"/>
      <c r="P23" s="31"/>
      <c r="Q23" s="31"/>
      <c r="R23" s="31"/>
      <c r="S23" s="31"/>
      <c r="T23" s="31"/>
    </row>
    <row r="24" spans="1:20">
      <c r="A24" s="55" t="s">
        <v>473</v>
      </c>
      <c r="B24" s="37"/>
      <c r="C24" s="38">
        <v>0</v>
      </c>
      <c r="D24" s="39" t="s">
        <v>457</v>
      </c>
      <c r="E24" s="31"/>
      <c r="F24" s="31"/>
      <c r="G24" s="31"/>
      <c r="H24" s="31"/>
      <c r="I24" s="31"/>
      <c r="J24" s="31"/>
      <c r="K24" s="31"/>
      <c r="L24" s="31"/>
      <c r="M24" s="31"/>
      <c r="N24" s="102"/>
      <c r="O24" s="31"/>
      <c r="P24" s="31"/>
      <c r="Q24" s="31"/>
      <c r="R24" s="31"/>
      <c r="S24" s="31"/>
      <c r="T24" s="31"/>
    </row>
    <row r="25" spans="1:20">
      <c r="A25" s="97" t="s">
        <v>549</v>
      </c>
      <c r="B25" s="50"/>
      <c r="C25" s="51"/>
      <c r="D25" s="52"/>
      <c r="E25" s="31"/>
      <c r="F25" s="31"/>
      <c r="G25" s="31"/>
      <c r="H25" s="31"/>
      <c r="I25" s="31"/>
      <c r="J25" s="31"/>
      <c r="K25" s="31"/>
      <c r="L25" s="31"/>
      <c r="M25" s="31"/>
      <c r="N25" s="102"/>
      <c r="O25" s="31"/>
      <c r="P25" s="31"/>
      <c r="Q25" s="31"/>
      <c r="R25" s="31"/>
      <c r="S25" s="31"/>
      <c r="T25" s="31"/>
    </row>
    <row r="26" spans="1:20" ht="16.5">
      <c r="A26" s="99" t="s">
        <v>554</v>
      </c>
      <c r="B26" s="57"/>
      <c r="C26" s="58">
        <v>50</v>
      </c>
      <c r="D26" s="56" t="s">
        <v>468</v>
      </c>
      <c r="E26" s="31"/>
      <c r="F26" s="31"/>
      <c r="G26" s="31"/>
      <c r="H26" s="31"/>
      <c r="I26" s="31"/>
      <c r="J26" s="31"/>
      <c r="K26" s="31"/>
      <c r="L26" s="31"/>
      <c r="M26" s="31"/>
      <c r="N26" s="102"/>
      <c r="O26" s="31"/>
      <c r="P26" s="31"/>
      <c r="Q26" s="31"/>
      <c r="R26" s="31"/>
      <c r="S26" s="31"/>
      <c r="T26" s="31"/>
    </row>
    <row r="27" spans="1:20">
      <c r="A27" s="100" t="s">
        <v>555</v>
      </c>
      <c r="B27" s="59"/>
      <c r="C27" s="60">
        <v>0</v>
      </c>
      <c r="D27" s="61" t="s">
        <v>457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</row>
    <row r="28" spans="1:20">
      <c r="A28" s="42" t="s">
        <v>474</v>
      </c>
      <c r="B28" s="50"/>
      <c r="C28" s="51"/>
      <c r="D28" s="52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</row>
    <row r="29" spans="1:20" ht="16.5">
      <c r="A29" s="24" t="s">
        <v>475</v>
      </c>
      <c r="B29" s="57"/>
      <c r="C29" s="58">
        <v>25</v>
      </c>
      <c r="D29" s="56" t="s">
        <v>468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</row>
    <row r="30" spans="1:20">
      <c r="A30" s="36" t="s">
        <v>476</v>
      </c>
      <c r="B30" s="59"/>
      <c r="C30" s="60">
        <v>0</v>
      </c>
      <c r="D30" s="61" t="s">
        <v>457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</row>
    <row r="31" spans="1:20">
      <c r="A31" s="42" t="s">
        <v>477</v>
      </c>
      <c r="B31" s="50"/>
      <c r="C31" s="51"/>
      <c r="D31" s="52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</row>
    <row r="32" spans="1:20" ht="16.5">
      <c r="A32" s="24" t="s">
        <v>478</v>
      </c>
      <c r="B32" s="25"/>
      <c r="C32" s="26">
        <v>75</v>
      </c>
      <c r="D32" s="56" t="s">
        <v>468</v>
      </c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</row>
    <row r="33" spans="1:20" ht="16.5">
      <c r="A33" s="28" t="s">
        <v>479</v>
      </c>
      <c r="B33" s="29"/>
      <c r="C33" s="30">
        <v>75</v>
      </c>
      <c r="D33" s="62" t="s">
        <v>468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</row>
    <row r="34" spans="1:20">
      <c r="A34" s="36" t="s">
        <v>480</v>
      </c>
      <c r="B34" s="37"/>
      <c r="C34" s="38">
        <v>0</v>
      </c>
      <c r="D34" s="61" t="s">
        <v>457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</row>
    <row r="35" spans="1:20">
      <c r="A35" s="40" t="s">
        <v>457</v>
      </c>
      <c r="B35" s="41"/>
      <c r="C35" s="38">
        <v>0</v>
      </c>
      <c r="D35" s="39" t="s">
        <v>457</v>
      </c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</row>
    <row r="36" spans="1:20">
      <c r="A36" s="42" t="s">
        <v>481</v>
      </c>
      <c r="B36" s="50"/>
      <c r="C36" s="51"/>
      <c r="D36" s="52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</row>
    <row r="37" spans="1:20">
      <c r="A37" s="24" t="s">
        <v>482</v>
      </c>
      <c r="B37" s="63"/>
      <c r="C37" s="26">
        <v>1700</v>
      </c>
      <c r="D37" s="64" t="s">
        <v>460</v>
      </c>
      <c r="E37" s="65"/>
      <c r="F37" s="65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1:20">
      <c r="A38" s="36" t="s">
        <v>483</v>
      </c>
      <c r="B38" s="66"/>
      <c r="C38" s="38">
        <v>0</v>
      </c>
      <c r="D38" s="61" t="s">
        <v>457</v>
      </c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</row>
    <row r="39" spans="1:20">
      <c r="A39" s="42" t="s">
        <v>484</v>
      </c>
      <c r="B39" s="50"/>
      <c r="C39" s="51"/>
      <c r="D39" s="52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</row>
    <row r="40" spans="1:20">
      <c r="A40" s="24" t="s">
        <v>485</v>
      </c>
      <c r="B40" s="63"/>
      <c r="C40" s="26">
        <v>495</v>
      </c>
      <c r="D40" s="64" t="s">
        <v>460</v>
      </c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</row>
    <row r="41" spans="1:20">
      <c r="A41" s="36" t="s">
        <v>486</v>
      </c>
      <c r="B41" s="66"/>
      <c r="C41" s="38">
        <v>0</v>
      </c>
      <c r="D41" s="61" t="s">
        <v>457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</row>
    <row r="42" spans="1:20">
      <c r="A42" s="42" t="s">
        <v>487</v>
      </c>
      <c r="B42" s="50"/>
      <c r="C42" s="51"/>
      <c r="D42" s="52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</row>
    <row r="43" spans="1:20">
      <c r="A43" s="67" t="s">
        <v>488</v>
      </c>
      <c r="B43" s="68"/>
      <c r="C43" s="30">
        <v>1240</v>
      </c>
      <c r="D43" s="48" t="s">
        <v>460</v>
      </c>
      <c r="E43" s="65"/>
      <c r="F43" s="65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</row>
    <row r="44" spans="1:20">
      <c r="A44" s="67" t="s">
        <v>489</v>
      </c>
      <c r="B44" s="68"/>
      <c r="C44" s="30"/>
      <c r="D44" s="48"/>
      <c r="E44" s="65"/>
      <c r="F44" s="65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</row>
    <row r="45" spans="1:20">
      <c r="A45" s="42" t="s">
        <v>490</v>
      </c>
      <c r="B45" s="50"/>
      <c r="C45" s="51"/>
      <c r="D45" s="52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</row>
    <row r="46" spans="1:20">
      <c r="A46" s="24" t="s">
        <v>491</v>
      </c>
      <c r="B46" s="69"/>
      <c r="C46" s="26">
        <v>745</v>
      </c>
      <c r="D46" s="56" t="s">
        <v>492</v>
      </c>
      <c r="E46" s="65"/>
      <c r="F46" s="65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</row>
    <row r="47" spans="1:20">
      <c r="A47" s="36" t="s">
        <v>493</v>
      </c>
      <c r="B47" s="70"/>
      <c r="C47" s="38">
        <v>0</v>
      </c>
      <c r="D47" s="61" t="s">
        <v>457</v>
      </c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</row>
    <row r="48" spans="1:20">
      <c r="A48" s="42" t="s">
        <v>494</v>
      </c>
      <c r="B48" s="50"/>
      <c r="C48" s="51"/>
      <c r="D48" s="52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</row>
    <row r="49" spans="1:19" ht="16.5">
      <c r="A49" s="24" t="s">
        <v>495</v>
      </c>
      <c r="B49" s="69"/>
      <c r="C49" s="26">
        <v>160</v>
      </c>
      <c r="D49" s="56" t="s">
        <v>496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</row>
    <row r="50" spans="1:19" ht="16.5">
      <c r="A50" s="28" t="s">
        <v>497</v>
      </c>
      <c r="B50" s="34"/>
      <c r="C50" s="35">
        <v>25</v>
      </c>
      <c r="D50" s="62" t="s">
        <v>496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</row>
    <row r="51" spans="1:19">
      <c r="A51" s="28" t="s">
        <v>498</v>
      </c>
      <c r="B51" s="34"/>
      <c r="C51" s="35">
        <v>0</v>
      </c>
      <c r="D51" s="62" t="s">
        <v>457</v>
      </c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</row>
    <row r="52" spans="1:19">
      <c r="A52" s="40" t="s">
        <v>457</v>
      </c>
      <c r="B52" s="41"/>
      <c r="C52" s="38">
        <v>0</v>
      </c>
      <c r="D52" s="39" t="s">
        <v>457</v>
      </c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</row>
    <row r="53" spans="1:19">
      <c r="A53" s="71" t="s">
        <v>499</v>
      </c>
      <c r="B53" s="72"/>
      <c r="C53" s="73"/>
      <c r="D53" s="74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</row>
    <row r="54" spans="1:19" ht="16.5">
      <c r="A54" s="24" t="s">
        <v>500</v>
      </c>
      <c r="B54" s="75"/>
      <c r="C54" s="26">
        <v>35</v>
      </c>
      <c r="D54" s="56" t="s">
        <v>468</v>
      </c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</row>
    <row r="55" spans="1:19" ht="16.5">
      <c r="A55" s="24" t="s">
        <v>501</v>
      </c>
      <c r="B55" s="75"/>
      <c r="C55" s="26">
        <v>35</v>
      </c>
      <c r="D55" s="62" t="s">
        <v>468</v>
      </c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</row>
    <row r="56" spans="1:19" ht="16.5">
      <c r="A56" s="24" t="s">
        <v>502</v>
      </c>
      <c r="B56" s="75"/>
      <c r="C56" s="26">
        <v>35</v>
      </c>
      <c r="D56" s="62" t="s">
        <v>468</v>
      </c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</row>
    <row r="57" spans="1:19">
      <c r="A57" s="36" t="s">
        <v>503</v>
      </c>
      <c r="B57" s="37"/>
      <c r="C57" s="38">
        <v>0</v>
      </c>
      <c r="D57" s="61" t="s">
        <v>457</v>
      </c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</row>
    <row r="58" spans="1:19">
      <c r="A58" s="40" t="s">
        <v>457</v>
      </c>
      <c r="B58" s="41"/>
      <c r="C58" s="38">
        <v>0</v>
      </c>
      <c r="D58" s="39" t="s">
        <v>457</v>
      </c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</row>
    <row r="59" spans="1:19">
      <c r="A59" s="76" t="s">
        <v>504</v>
      </c>
      <c r="B59" s="77"/>
      <c r="C59" s="78"/>
      <c r="D59" s="79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</row>
    <row r="60" spans="1:19">
      <c r="A60" s="85" t="s">
        <v>457</v>
      </c>
      <c r="B60" s="86"/>
      <c r="C60" s="30">
        <v>0</v>
      </c>
      <c r="D60" s="18" t="s">
        <v>457</v>
      </c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</row>
    <row r="61" spans="1:19" ht="16.5">
      <c r="A61" s="133" t="s">
        <v>588</v>
      </c>
      <c r="B61" s="80"/>
      <c r="C61" s="81">
        <v>245</v>
      </c>
      <c r="D61" s="62" t="s">
        <v>496</v>
      </c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</row>
    <row r="62" spans="1:19">
      <c r="A62" s="133" t="s">
        <v>589</v>
      </c>
      <c r="B62" s="80"/>
      <c r="C62" s="30">
        <v>0</v>
      </c>
      <c r="D62" s="62" t="s">
        <v>457</v>
      </c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</row>
    <row r="63" spans="1:19" ht="16.5">
      <c r="A63" s="99" t="s">
        <v>590</v>
      </c>
      <c r="B63" s="80"/>
      <c r="C63" s="82">
        <v>620</v>
      </c>
      <c r="D63" s="62" t="s">
        <v>505</v>
      </c>
      <c r="E63" s="65"/>
      <c r="F63" s="65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</row>
    <row r="64" spans="1:19" ht="16.5">
      <c r="A64" s="133" t="s">
        <v>591</v>
      </c>
      <c r="B64" s="80"/>
      <c r="C64" s="82">
        <v>420</v>
      </c>
      <c r="D64" s="62" t="s">
        <v>505</v>
      </c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</row>
    <row r="65" spans="1:19">
      <c r="A65" s="85" t="s">
        <v>457</v>
      </c>
      <c r="B65" s="86"/>
      <c r="C65" s="30">
        <v>0</v>
      </c>
      <c r="D65" s="18" t="s">
        <v>457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</row>
    <row r="66" spans="1:19">
      <c r="A66" s="76" t="s">
        <v>575</v>
      </c>
      <c r="B66" s="77"/>
      <c r="C66" s="78"/>
      <c r="D66" s="79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</row>
    <row r="67" spans="1:19" ht="16.5">
      <c r="A67" s="99" t="s">
        <v>576</v>
      </c>
      <c r="B67" s="69"/>
      <c r="C67" s="26">
        <v>480</v>
      </c>
      <c r="D67" s="62" t="s">
        <v>468</v>
      </c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</row>
    <row r="68" spans="1:19">
      <c r="A68" s="99" t="s">
        <v>581</v>
      </c>
      <c r="B68" s="86"/>
      <c r="C68" s="30">
        <v>0</v>
      </c>
      <c r="D68" s="132" t="s">
        <v>457</v>
      </c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</row>
    <row r="69" spans="1:19">
      <c r="A69" s="135" t="s">
        <v>457</v>
      </c>
      <c r="B69" s="86"/>
      <c r="C69" s="30">
        <v>0</v>
      </c>
      <c r="D69" s="132" t="s">
        <v>457</v>
      </c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</row>
    <row r="70" spans="1:19">
      <c r="A70" s="76" t="s">
        <v>574</v>
      </c>
      <c r="B70" s="77"/>
      <c r="C70" s="78"/>
      <c r="D70" s="79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</row>
    <row r="71" spans="1:19">
      <c r="A71" s="99" t="s">
        <v>578</v>
      </c>
      <c r="B71" s="69"/>
      <c r="C71" s="26">
        <v>25000</v>
      </c>
      <c r="D71" s="134" t="s">
        <v>460</v>
      </c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</row>
    <row r="72" spans="1:19">
      <c r="A72" s="133" t="s">
        <v>579</v>
      </c>
      <c r="B72" s="80"/>
      <c r="C72" s="26">
        <v>22300</v>
      </c>
      <c r="D72" s="134" t="s">
        <v>460</v>
      </c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</row>
    <row r="73" spans="1:19">
      <c r="A73" s="133" t="s">
        <v>577</v>
      </c>
      <c r="B73" s="80"/>
      <c r="C73" s="30">
        <v>0</v>
      </c>
      <c r="D73" s="62" t="s">
        <v>457</v>
      </c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</row>
    <row r="74" spans="1:19">
      <c r="A74" s="135" t="s">
        <v>457</v>
      </c>
      <c r="B74" s="86"/>
      <c r="C74" s="30">
        <v>0</v>
      </c>
      <c r="D74" s="132" t="s">
        <v>457</v>
      </c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</row>
    <row r="75" spans="1:19">
      <c r="M75" s="31"/>
      <c r="N75" s="31"/>
    </row>
    <row r="76" spans="1:19">
      <c r="M76" s="31"/>
      <c r="N76" s="31"/>
    </row>
  </sheetData>
  <sheetProtection algorithmName="SHA-512" hashValue="rfPoAQf0xMeMYc6wKSJWGuUQKq04mtJFflQeziBCYn9sHXevzKsdZlYeYJzQ5AUDBgC6Yc7LqlHz1rqNJc8nhg==" saltValue="tisfUYuQVO/wPTSGZpoQvQ==" spinCount="100000" sheet="1" formatCells="0" formatColumns="0" formatRows="0" insertColumns="0" insertRows="0" insertHyperlinks="0" deleteColumns="0" deleteRows="0" sort="0" autoFilter="0" pivotTables="0"/>
  <mergeCells count="2">
    <mergeCell ref="M1:N1"/>
    <mergeCell ref="O2:O3"/>
  </mergeCell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O91"/>
  <sheetViews>
    <sheetView tabSelected="1" zoomScaleNormal="100" zoomScaleSheetLayoutView="100" workbookViewId="0">
      <selection activeCell="F7" sqref="F7"/>
    </sheetView>
  </sheetViews>
  <sheetFormatPr defaultColWidth="9" defaultRowHeight="15"/>
  <cols>
    <col min="1" max="1" width="51.7109375" style="1" customWidth="1"/>
    <col min="2" max="2" width="12.42578125" style="1" customWidth="1"/>
    <col min="3" max="4" width="13.7109375" style="1" customWidth="1"/>
    <col min="5" max="5" width="9.140625" style="2" customWidth="1"/>
    <col min="6" max="6" width="4.85546875" style="1" customWidth="1"/>
    <col min="7" max="7" width="6.85546875" style="1" customWidth="1"/>
    <col min="8" max="10" width="9.140625" style="1"/>
    <col min="11" max="11" width="7.5703125" style="1" customWidth="1"/>
    <col min="12" max="12" width="9.140625" style="1"/>
    <col min="13" max="13" width="10.140625" style="1" bestFit="1" customWidth="1"/>
    <col min="14" max="14" width="10.5703125" style="1" bestFit="1" customWidth="1"/>
    <col min="15" max="16374" width="9.140625" style="1"/>
    <col min="16375" max="16384" width="9" style="1"/>
  </cols>
  <sheetData>
    <row r="1" spans="1:15" ht="49.5" customHeight="1">
      <c r="A1" s="179" t="s">
        <v>506</v>
      </c>
      <c r="B1" s="179"/>
      <c r="C1" s="179"/>
      <c r="D1" s="179"/>
      <c r="E1" s="179"/>
      <c r="F1" s="3"/>
      <c r="H1" s="4"/>
      <c r="I1" s="4"/>
      <c r="J1" s="4"/>
    </row>
    <row r="2" spans="1:15" ht="14.25" customHeight="1" thickBot="1">
      <c r="A2" s="180"/>
      <c r="B2" s="180"/>
      <c r="C2" s="180"/>
      <c r="D2" s="180"/>
      <c r="E2" s="181"/>
      <c r="H2" s="4"/>
      <c r="I2" s="4"/>
      <c r="J2" s="4"/>
    </row>
    <row r="3" spans="1:15" ht="15.75" thickBot="1">
      <c r="A3" s="182" t="s">
        <v>507</v>
      </c>
      <c r="B3" s="139" t="s">
        <v>553</v>
      </c>
      <c r="C3" s="140"/>
      <c r="D3" s="140"/>
      <c r="E3" s="141"/>
      <c r="H3" s="5"/>
      <c r="I3" s="5"/>
      <c r="J3" s="5"/>
    </row>
    <row r="4" spans="1:15" ht="15.75" thickBot="1">
      <c r="A4" s="182" t="s">
        <v>508</v>
      </c>
      <c r="B4" s="185" t="str">
        <f>VLOOKUP($B$3,ΠΕΡΙΟΧΕΣ!$B:$E,2,FALSE)</f>
        <v>Λευκωσία</v>
      </c>
      <c r="C4" s="186"/>
      <c r="D4" s="186"/>
      <c r="E4" s="187"/>
      <c r="H4" s="5"/>
      <c r="I4" s="5"/>
      <c r="J4" s="5"/>
    </row>
    <row r="5" spans="1:15" ht="15" customHeight="1" thickBot="1">
      <c r="A5" s="182" t="s">
        <v>509</v>
      </c>
      <c r="B5" s="188" t="str">
        <f>VLOOKUP($B$3,ΠΕΡΙΟΧΕΣ!$B:$D,3,FALSE)</f>
        <v>Α</v>
      </c>
      <c r="C5" s="189"/>
      <c r="D5" s="189"/>
      <c r="E5" s="190"/>
      <c r="H5" s="5"/>
      <c r="I5" s="5"/>
      <c r="J5" s="5"/>
    </row>
    <row r="6" spans="1:15" ht="5.25" customHeight="1" thickBot="1">
      <c r="A6" s="183"/>
      <c r="H6" s="5"/>
      <c r="I6" s="5"/>
      <c r="J6" s="5"/>
    </row>
    <row r="7" spans="1:15" ht="24.75" customHeight="1" thickBot="1">
      <c r="A7" s="184" t="s">
        <v>548</v>
      </c>
      <c r="B7" s="6">
        <v>0</v>
      </c>
      <c r="H7" s="5"/>
      <c r="I7" s="5"/>
      <c r="J7" s="5"/>
    </row>
    <row r="8" spans="1:15" ht="25.5" customHeight="1">
      <c r="A8" s="191"/>
      <c r="B8" s="192"/>
      <c r="C8" s="193" t="s">
        <v>510</v>
      </c>
      <c r="D8" s="194" t="s">
        <v>511</v>
      </c>
      <c r="H8" s="5"/>
      <c r="I8" s="5"/>
      <c r="J8" s="5"/>
      <c r="M8" s="110"/>
    </row>
    <row r="9" spans="1:15" ht="16.5">
      <c r="A9" s="195" t="s">
        <v>512</v>
      </c>
      <c r="B9" s="145">
        <f>IF(B7&lt;=200,B7,(200))</f>
        <v>0</v>
      </c>
      <c r="C9" s="198">
        <f>IF(B5="Α",TIMES!N9,IF(B5="Β",TIMES!N10,IF(B5="Γ",TIMES!N11,IF(B5="Γ","B","A"))))</f>
        <v>0.68</v>
      </c>
      <c r="D9" s="108">
        <f>IF(C9=0,,B9*C9)</f>
        <v>0</v>
      </c>
      <c r="F9" s="146"/>
      <c r="H9" s="98"/>
      <c r="I9" s="5"/>
      <c r="J9" s="5"/>
      <c r="M9" s="110"/>
    </row>
    <row r="10" spans="1:15" ht="16.5">
      <c r="A10" s="196" t="s">
        <v>513</v>
      </c>
      <c r="B10" s="145" t="str">
        <f>IF((B7&lt;=200),"0",IF(AND(B7&lt;=300,B7&gt;=201),B7-200,"100"))</f>
        <v>0</v>
      </c>
      <c r="C10" s="198">
        <f>IF(B5="Α",TIMES!N12,IF(B5="Β",TIMES!N13,IF(B5="Γ",TIMES!N14,IF(B5="Γ","B","A"))))</f>
        <v>1.37</v>
      </c>
      <c r="D10" s="108">
        <f>IF(C10=0,,B10*C10)</f>
        <v>0</v>
      </c>
      <c r="H10" s="5"/>
      <c r="I10" s="5"/>
      <c r="J10" s="5"/>
      <c r="M10" s="110"/>
      <c r="O10" s="107"/>
    </row>
    <row r="11" spans="1:15" ht="16.5">
      <c r="A11" s="196" t="s">
        <v>514</v>
      </c>
      <c r="B11" s="145" t="str">
        <f>IF((B7&lt;=300),"0",IF(AND(B7&lt;=400,B7&gt;=301),B7-300,"100"))</f>
        <v>0</v>
      </c>
      <c r="C11" s="198">
        <f>IF(B5="Α",TIMES!N15,IF(B5="Β",TIMES!N16,IF(B5="Γ",TIMES!N17,IF(B5="Γ","B","A"))))</f>
        <v>2.0499999999999998</v>
      </c>
      <c r="D11" s="108">
        <f>IF(C11=0,,B11*C11)</f>
        <v>0</v>
      </c>
      <c r="H11" s="5"/>
      <c r="I11" s="5"/>
      <c r="J11" s="5"/>
      <c r="M11" s="110"/>
    </row>
    <row r="12" spans="1:15" ht="16.5">
      <c r="A12" s="196" t="s">
        <v>515</v>
      </c>
      <c r="B12" s="145" t="str">
        <f>IF((B7&lt;=400),"0",IF(AND(B7&lt;=600,B7&gt;=401),B7-400,"200"))</f>
        <v>0</v>
      </c>
      <c r="C12" s="198">
        <f>IF(B5="Α",TIMES!N18,IF(B5="Β",TIMES!N19,IF(B5="Γ",TIMES!N20,IF(B5="Γ","B","A"))))</f>
        <v>2.56</v>
      </c>
      <c r="D12" s="108">
        <f>IF(C12=0,,B12*C12)</f>
        <v>0</v>
      </c>
      <c r="H12" s="5"/>
      <c r="I12" s="5"/>
      <c r="J12" s="5"/>
      <c r="M12" s="110"/>
    </row>
    <row r="13" spans="1:15" ht="16.5">
      <c r="A13" s="196" t="s">
        <v>516</v>
      </c>
      <c r="B13" s="145" t="str">
        <f>IF((B7&lt;=601),"0",IF(AND(B7&lt;=600,B7&gt;=400),"TRUE",B7-600))</f>
        <v>0</v>
      </c>
      <c r="C13" s="199">
        <f>IF(B5="Α",TIMES!N21,IF(B5="Β",TIMES!N22,IF(B5="Γ",TIMES!N23,IF(B5="Γ","B","A"))))</f>
        <v>5.13</v>
      </c>
      <c r="D13" s="108">
        <f>IF(C13=0,,B13*C13)</f>
        <v>0</v>
      </c>
      <c r="H13" s="5"/>
      <c r="I13" s="5"/>
      <c r="J13" s="5"/>
      <c r="M13" s="110"/>
    </row>
    <row r="14" spans="1:15" ht="17.25">
      <c r="A14" s="197" t="s">
        <v>517</v>
      </c>
      <c r="B14" s="200">
        <f>SUM(B9+B10+B11+B12+B13)</f>
        <v>0</v>
      </c>
      <c r="C14" s="197" t="s">
        <v>518</v>
      </c>
      <c r="D14" s="109">
        <f>IF(E14&lt;=51.26,TIMES!N3,D9+D10+D11+D12+D13)</f>
        <v>51.26</v>
      </c>
      <c r="E14" s="201">
        <f>SUM(D9:D13)</f>
        <v>0</v>
      </c>
      <c r="F14" s="183"/>
      <c r="G14" s="202" t="str">
        <f>IF(E14&lt;51.26,"Το ελάχιστο δικαίωμα πρέπει να είναι τουλάχιστον €51,26","")</f>
        <v>Το ελάχιστο δικαίωμα πρέπει να είναι τουλάχιστον €51,26</v>
      </c>
      <c r="H14" s="203"/>
      <c r="I14" s="203"/>
      <c r="J14" s="203"/>
      <c r="K14" s="183"/>
      <c r="L14" s="183"/>
      <c r="M14" s="204">
        <f>SUM(D14)</f>
        <v>51.26</v>
      </c>
    </row>
    <row r="15" spans="1:15" ht="9" customHeight="1">
      <c r="A15" s="148"/>
      <c r="B15" s="149"/>
      <c r="C15" s="148"/>
      <c r="D15" s="150"/>
      <c r="H15" s="5"/>
      <c r="I15" s="5"/>
      <c r="J15" s="5"/>
      <c r="M15" s="110"/>
    </row>
    <row r="16" spans="1:15" ht="15.95" customHeight="1">
      <c r="A16" s="205" t="s">
        <v>519</v>
      </c>
      <c r="B16" s="206" t="s">
        <v>520</v>
      </c>
      <c r="C16" s="206" t="s">
        <v>521</v>
      </c>
      <c r="D16" s="206" t="s">
        <v>522</v>
      </c>
      <c r="E16" s="151"/>
      <c r="H16" s="5"/>
      <c r="I16" s="5"/>
      <c r="J16" s="5"/>
      <c r="M16" s="110"/>
    </row>
    <row r="17" spans="1:13" ht="39" customHeight="1">
      <c r="A17" s="207" t="s">
        <v>523</v>
      </c>
      <c r="B17" s="208"/>
      <c r="C17" s="208"/>
      <c r="D17" s="209"/>
      <c r="E17" s="152"/>
      <c r="H17" s="5"/>
      <c r="I17" s="5"/>
      <c r="J17" s="5"/>
      <c r="M17" s="110"/>
    </row>
    <row r="18" spans="1:13" ht="15.95" customHeight="1">
      <c r="A18" s="210" t="s">
        <v>524</v>
      </c>
      <c r="B18" s="211"/>
      <c r="C18" s="212"/>
      <c r="D18" s="213"/>
      <c r="E18" s="153"/>
      <c r="H18" s="5"/>
      <c r="I18" s="5"/>
      <c r="J18" s="5"/>
      <c r="M18" s="110"/>
    </row>
    <row r="19" spans="1:13" ht="15.95" customHeight="1">
      <c r="A19" s="115" t="s">
        <v>456</v>
      </c>
      <c r="B19" s="116">
        <v>0</v>
      </c>
      <c r="C19" s="214">
        <f>IF(ISBLANK(A19),"",VLOOKUP($A19,TIMES!$A:$C,3,FALSE))</f>
        <v>0</v>
      </c>
      <c r="D19" s="215">
        <f>IF(ISBLANK(A19),B19*C19,B19*C19)</f>
        <v>0</v>
      </c>
      <c r="E19" s="154"/>
      <c r="F19" s="147"/>
      <c r="H19" s="155"/>
      <c r="I19" s="5"/>
      <c r="J19" s="5"/>
      <c r="M19" s="110"/>
    </row>
    <row r="20" spans="1:13" ht="15.95" customHeight="1">
      <c r="A20" s="115" t="s">
        <v>457</v>
      </c>
      <c r="B20" s="116">
        <v>0</v>
      </c>
      <c r="C20" s="216">
        <f>IF(ISBLANK(A20),"",VLOOKUP($A20,TIMES!$A:$C,3,FALSE))</f>
        <v>0</v>
      </c>
      <c r="D20" s="217">
        <f>IF(ISBLANK(A20),"",B20*C20)</f>
        <v>0</v>
      </c>
      <c r="E20" s="154"/>
      <c r="F20" s="147"/>
      <c r="H20" s="155"/>
      <c r="I20" s="5"/>
      <c r="J20" s="5"/>
      <c r="M20" s="110"/>
    </row>
    <row r="21" spans="1:13" ht="15.95" customHeight="1">
      <c r="A21" s="115" t="s">
        <v>457</v>
      </c>
      <c r="B21" s="116">
        <v>0</v>
      </c>
      <c r="C21" s="216">
        <f>IF(ISBLANK(A21),"",VLOOKUP($A21,TIMES!$A:$C,3,FALSE))</f>
        <v>0</v>
      </c>
      <c r="D21" s="217">
        <f>IF(ISBLANK(A21),"",B21*C21)</f>
        <v>0</v>
      </c>
      <c r="E21" s="154"/>
      <c r="F21" s="147"/>
      <c r="H21" s="155"/>
      <c r="I21" s="5"/>
      <c r="J21" s="5"/>
      <c r="M21" s="110"/>
    </row>
    <row r="22" spans="1:13" ht="15.95" customHeight="1">
      <c r="A22" s="115" t="s">
        <v>457</v>
      </c>
      <c r="B22" s="116">
        <v>0</v>
      </c>
      <c r="C22" s="218">
        <f>IF(ISBLANK(A22),"",VLOOKUP($A22,TIMES!$A:$C,3,FALSE))</f>
        <v>0</v>
      </c>
      <c r="D22" s="217">
        <f>IF(ISBLANK(A22),"",B22*C22)</f>
        <v>0</v>
      </c>
      <c r="E22" s="154"/>
      <c r="F22" s="147"/>
      <c r="H22" s="155"/>
      <c r="I22" s="5"/>
      <c r="J22" s="5"/>
      <c r="M22" s="110"/>
    </row>
    <row r="23" spans="1:13" ht="15.95" customHeight="1">
      <c r="A23" s="219" t="s">
        <v>525</v>
      </c>
      <c r="B23" s="220"/>
      <c r="C23" s="220"/>
      <c r="D23" s="221"/>
      <c r="E23" s="156"/>
      <c r="H23" s="5"/>
      <c r="I23" s="5"/>
      <c r="J23" s="5"/>
      <c r="M23" s="110"/>
    </row>
    <row r="24" spans="1:13" ht="15.95" customHeight="1">
      <c r="A24" s="117" t="s">
        <v>461</v>
      </c>
      <c r="B24" s="118">
        <v>0</v>
      </c>
      <c r="C24" s="222">
        <f>IF(ISBLANK(A24),"",VLOOKUP($A24,TIMES!$A:$C,3,FALSE))</f>
        <v>0</v>
      </c>
      <c r="D24" s="223">
        <f>IF(ISBLANK(A24),"",B24*C24)</f>
        <v>0</v>
      </c>
      <c r="E24" s="154"/>
      <c r="F24" s="147"/>
      <c r="G24" s="157"/>
      <c r="H24" s="155"/>
      <c r="I24" s="5"/>
      <c r="J24" s="5"/>
      <c r="M24" s="110"/>
    </row>
    <row r="25" spans="1:13" ht="15.95" customHeight="1">
      <c r="A25" s="224" t="s">
        <v>526</v>
      </c>
      <c r="B25" s="225"/>
      <c r="C25" s="225"/>
      <c r="D25" s="226"/>
      <c r="E25" s="158"/>
      <c r="F25" s="155"/>
      <c r="G25" s="155"/>
      <c r="H25" s="5"/>
      <c r="I25" s="5"/>
      <c r="J25" s="5"/>
      <c r="M25" s="110"/>
    </row>
    <row r="26" spans="1:13" ht="15.95" customHeight="1">
      <c r="A26" s="119" t="s">
        <v>465</v>
      </c>
      <c r="B26" s="120">
        <v>0</v>
      </c>
      <c r="C26" s="214">
        <f>IF(ISBLANK(A26),"",VLOOKUP($A26,TIMES!$A:$C,3,FALSE))</f>
        <v>0</v>
      </c>
      <c r="D26" s="215">
        <f>IF(ISBLANK(A26),"",B26*C26)</f>
        <v>0</v>
      </c>
      <c r="E26" s="154"/>
      <c r="F26" s="147"/>
      <c r="H26" s="155"/>
      <c r="I26" s="5"/>
      <c r="J26" s="5"/>
      <c r="M26" s="110"/>
    </row>
    <row r="27" spans="1:13" ht="15.95" customHeight="1">
      <c r="A27" s="115" t="s">
        <v>465</v>
      </c>
      <c r="B27" s="116">
        <v>0</v>
      </c>
      <c r="C27" s="216">
        <f>IF(ISBLANK(A27),"",VLOOKUP($A27,TIMES!$A:$C,3,FALSE))</f>
        <v>0</v>
      </c>
      <c r="D27" s="217">
        <f>IF(ISBLANK(A27),"",B27*C27)</f>
        <v>0</v>
      </c>
      <c r="E27" s="154"/>
      <c r="F27" s="147"/>
      <c r="H27" s="155"/>
      <c r="I27" s="5"/>
      <c r="J27" s="5"/>
      <c r="M27" s="110"/>
    </row>
    <row r="28" spans="1:13" ht="15.95" customHeight="1">
      <c r="A28" s="219" t="s">
        <v>527</v>
      </c>
      <c r="B28" s="220"/>
      <c r="C28" s="220"/>
      <c r="D28" s="221"/>
      <c r="E28" s="159"/>
      <c r="H28" s="5"/>
      <c r="I28" s="5"/>
      <c r="J28" s="5"/>
      <c r="M28" s="110"/>
    </row>
    <row r="29" spans="1:13" ht="15.95" customHeight="1">
      <c r="A29" s="115" t="s">
        <v>469</v>
      </c>
      <c r="B29" s="121">
        <v>0</v>
      </c>
      <c r="C29" s="227">
        <f>IF(ISBLANK(A29),"",VLOOKUP($A29,TIMES!$A:$C,3,FALSE))</f>
        <v>0</v>
      </c>
      <c r="D29" s="217">
        <f>IF(ISBLANK(A29),"",B29*C29)</f>
        <v>0</v>
      </c>
      <c r="E29" s="154"/>
      <c r="F29" s="147"/>
      <c r="H29" s="155"/>
      <c r="I29" s="5"/>
      <c r="J29" s="5"/>
      <c r="M29" s="110"/>
    </row>
    <row r="30" spans="1:13" ht="15.95" customHeight="1">
      <c r="A30" s="219" t="s">
        <v>528</v>
      </c>
      <c r="B30" s="220"/>
      <c r="C30" s="220"/>
      <c r="D30" s="221"/>
      <c r="E30" s="159"/>
      <c r="H30" s="5"/>
      <c r="I30" s="5"/>
      <c r="J30" s="5"/>
      <c r="M30" s="110"/>
    </row>
    <row r="31" spans="1:13" ht="15.95" customHeight="1">
      <c r="A31" s="115" t="s">
        <v>473</v>
      </c>
      <c r="B31" s="122">
        <v>0</v>
      </c>
      <c r="C31" s="228">
        <f>IF(ISBLANK(A31),"",VLOOKUP($A31,TIMES!$A:$C,3,FALSE))</f>
        <v>0</v>
      </c>
      <c r="D31" s="217">
        <f>IF(ISBLANK(A31),"",B31*C31)</f>
        <v>0</v>
      </c>
      <c r="E31" s="154"/>
      <c r="F31" s="147"/>
      <c r="H31" s="155"/>
      <c r="I31" s="5"/>
      <c r="J31" s="5"/>
      <c r="M31" s="110"/>
    </row>
    <row r="32" spans="1:13" ht="15.95" customHeight="1">
      <c r="A32" s="219" t="s">
        <v>550</v>
      </c>
      <c r="B32" s="220"/>
      <c r="C32" s="220"/>
      <c r="D32" s="221"/>
      <c r="E32" s="159"/>
      <c r="H32" s="5"/>
      <c r="I32" s="5"/>
      <c r="J32" s="5"/>
      <c r="M32" s="110"/>
    </row>
    <row r="33" spans="1:13" ht="15.95" customHeight="1">
      <c r="A33" s="115" t="s">
        <v>555</v>
      </c>
      <c r="B33" s="121">
        <v>0</v>
      </c>
      <c r="C33" s="227">
        <f>IF(ISBLANK(A33),"",VLOOKUP($A33,TIMES!$A:$C,3,FALSE))</f>
        <v>0</v>
      </c>
      <c r="D33" s="217">
        <f>IF(ISBLANK(A33),"",B33*C33)</f>
        <v>0</v>
      </c>
      <c r="E33" s="154"/>
      <c r="F33" s="147"/>
      <c r="H33" s="155"/>
      <c r="I33" s="5"/>
      <c r="J33" s="5"/>
      <c r="M33" s="110"/>
    </row>
    <row r="34" spans="1:13" ht="15.95" customHeight="1">
      <c r="A34" s="219" t="s">
        <v>529</v>
      </c>
      <c r="B34" s="220"/>
      <c r="C34" s="220"/>
      <c r="D34" s="221"/>
      <c r="E34" s="159"/>
      <c r="H34" s="5"/>
      <c r="I34" s="5"/>
      <c r="J34" s="5"/>
      <c r="M34" s="110"/>
    </row>
    <row r="35" spans="1:13" ht="15.95" customHeight="1">
      <c r="A35" s="115" t="s">
        <v>476</v>
      </c>
      <c r="B35" s="121">
        <v>0</v>
      </c>
      <c r="C35" s="227">
        <f>IF(ISBLANK(A35),"",VLOOKUP($A35,TIMES!$A:$C,3,FALSE))</f>
        <v>0</v>
      </c>
      <c r="D35" s="217">
        <f>IF(ISBLANK(A35),"",B35*C35)</f>
        <v>0</v>
      </c>
      <c r="E35" s="154"/>
      <c r="F35" s="147"/>
      <c r="H35" s="155"/>
      <c r="I35" s="5"/>
      <c r="J35" s="5"/>
      <c r="M35" s="110"/>
    </row>
    <row r="36" spans="1:13" ht="15.95" customHeight="1">
      <c r="A36" s="219" t="s">
        <v>530</v>
      </c>
      <c r="B36" s="220"/>
      <c r="C36" s="220"/>
      <c r="D36" s="221"/>
      <c r="E36" s="159"/>
      <c r="H36" s="5"/>
      <c r="I36" s="5"/>
      <c r="J36" s="5"/>
      <c r="M36" s="110"/>
    </row>
    <row r="37" spans="1:13" ht="15.95" customHeight="1">
      <c r="A37" s="115" t="s">
        <v>480</v>
      </c>
      <c r="B37" s="121">
        <v>0</v>
      </c>
      <c r="C37" s="227">
        <f>IF(ISBLANK(A37),"",VLOOKUP($A37,TIMES!$A:$C,3,FALSE))</f>
        <v>0</v>
      </c>
      <c r="D37" s="217">
        <f>IF(ISBLANK(A37),"",B37*C37)</f>
        <v>0</v>
      </c>
      <c r="E37" s="154"/>
      <c r="F37" s="147"/>
      <c r="H37" s="155"/>
      <c r="I37" s="5"/>
      <c r="J37" s="5"/>
      <c r="M37" s="110"/>
    </row>
    <row r="38" spans="1:13" ht="15.95" customHeight="1">
      <c r="A38" s="115" t="s">
        <v>457</v>
      </c>
      <c r="B38" s="121">
        <v>0</v>
      </c>
      <c r="C38" s="227">
        <f>IF(ISBLANK(A38),"",VLOOKUP($A38,TIMES!$A:$C,3,FALSE))</f>
        <v>0</v>
      </c>
      <c r="D38" s="217">
        <f>IF(ISBLANK(A38),"",B38*C38)</f>
        <v>0</v>
      </c>
      <c r="E38" s="154"/>
      <c r="F38" s="147"/>
      <c r="H38" s="155"/>
      <c r="I38" s="5"/>
      <c r="J38" s="5"/>
      <c r="M38" s="110"/>
    </row>
    <row r="39" spans="1:13" ht="15.95" customHeight="1">
      <c r="A39" s="219" t="s">
        <v>531</v>
      </c>
      <c r="B39" s="220"/>
      <c r="C39" s="220"/>
      <c r="D39" s="221"/>
      <c r="E39" s="159"/>
      <c r="H39" s="5"/>
      <c r="I39" s="5"/>
      <c r="J39" s="5"/>
      <c r="M39" s="110"/>
    </row>
    <row r="40" spans="1:13" ht="15.95" customHeight="1">
      <c r="A40" s="115" t="s">
        <v>483</v>
      </c>
      <c r="B40" s="122">
        <v>0</v>
      </c>
      <c r="C40" s="229">
        <f>IF(ISBLANK(A40),"",VLOOKUP($A40,TIMES!$A:$C,3,FALSE))</f>
        <v>0</v>
      </c>
      <c r="D40" s="217">
        <f>IF(ISBLANK(A40),"",B40*C40)</f>
        <v>0</v>
      </c>
      <c r="E40" s="160"/>
      <c r="F40" s="147"/>
      <c r="H40" s="155"/>
      <c r="I40" s="5"/>
      <c r="J40" s="5"/>
      <c r="M40" s="110"/>
    </row>
    <row r="41" spans="1:13" ht="15.95" customHeight="1">
      <c r="A41" s="219" t="s">
        <v>532</v>
      </c>
      <c r="B41" s="220"/>
      <c r="C41" s="220"/>
      <c r="D41" s="221"/>
      <c r="E41" s="159"/>
      <c r="H41" s="5"/>
      <c r="I41" s="5"/>
      <c r="J41" s="5"/>
      <c r="M41" s="110"/>
    </row>
    <row r="42" spans="1:13" ht="15.95" customHeight="1">
      <c r="A42" s="115" t="s">
        <v>486</v>
      </c>
      <c r="B42" s="122">
        <v>0</v>
      </c>
      <c r="C42" s="229">
        <f>IF(ISBLANK(A42),"",VLOOKUP($A42,TIMES!$A:$C,3,FALSE))</f>
        <v>0</v>
      </c>
      <c r="D42" s="217">
        <f>IF(ISBLANK(A42),"",B42*C42)</f>
        <v>0</v>
      </c>
      <c r="E42" s="160"/>
      <c r="F42" s="147"/>
      <c r="H42" s="155"/>
      <c r="I42" s="5"/>
      <c r="J42" s="5"/>
      <c r="M42" s="110"/>
    </row>
    <row r="43" spans="1:13" ht="15.95" customHeight="1">
      <c r="A43" s="230" t="s">
        <v>533</v>
      </c>
      <c r="B43" s="231"/>
      <c r="C43" s="231"/>
      <c r="D43" s="232"/>
      <c r="E43" s="161"/>
      <c r="H43" s="5"/>
      <c r="I43" s="5"/>
      <c r="J43" s="5"/>
      <c r="M43" s="110"/>
    </row>
    <row r="44" spans="1:13" ht="15.95" customHeight="1">
      <c r="A44" s="115" t="s">
        <v>489</v>
      </c>
      <c r="B44" s="122">
        <v>0</v>
      </c>
      <c r="C44" s="229">
        <f>IF(ISBLANK(A44),"",VLOOKUP($A44,TIMES!$A:$C,3,FALSE))</f>
        <v>0</v>
      </c>
      <c r="D44" s="217">
        <f>IF(ISBLANK(A44),"",B44*C44)</f>
        <v>0</v>
      </c>
      <c r="E44" s="154"/>
      <c r="F44" s="147"/>
      <c r="H44" s="155"/>
      <c r="I44" s="5"/>
      <c r="J44" s="5"/>
      <c r="M44" s="110"/>
    </row>
    <row r="45" spans="1:13" ht="15.95" customHeight="1">
      <c r="A45" s="233" t="s">
        <v>519</v>
      </c>
      <c r="B45" s="234" t="s">
        <v>520</v>
      </c>
      <c r="C45" s="234" t="s">
        <v>521</v>
      </c>
      <c r="D45" s="234" t="s">
        <v>522</v>
      </c>
      <c r="E45" s="154"/>
      <c r="F45" s="147"/>
      <c r="H45" s="155"/>
      <c r="I45" s="5"/>
      <c r="J45" s="5"/>
      <c r="M45" s="110"/>
    </row>
    <row r="46" spans="1:13" ht="15.95" customHeight="1">
      <c r="A46" s="235" t="s">
        <v>534</v>
      </c>
      <c r="B46" s="236"/>
      <c r="C46" s="236"/>
      <c r="D46" s="237"/>
      <c r="E46" s="161"/>
      <c r="H46" s="5"/>
      <c r="I46" s="5"/>
      <c r="J46" s="5"/>
      <c r="M46" s="110"/>
    </row>
    <row r="47" spans="1:13" ht="15.95" customHeight="1">
      <c r="A47" s="115" t="s">
        <v>493</v>
      </c>
      <c r="B47" s="122">
        <v>0</v>
      </c>
      <c r="C47" s="229">
        <f>IF(ISBLANK(A47),"",VLOOKUP($A47,TIMES!$A:$C,3,FALSE))</f>
        <v>0</v>
      </c>
      <c r="D47" s="217">
        <f>IF(ISBLANK(A47),"",B47*C47)</f>
        <v>0</v>
      </c>
      <c r="E47" s="154"/>
      <c r="F47" s="147"/>
      <c r="H47" s="155"/>
      <c r="I47" s="5"/>
      <c r="J47" s="5"/>
      <c r="M47" s="110"/>
    </row>
    <row r="48" spans="1:13" ht="15.95" customHeight="1">
      <c r="A48" s="230" t="s">
        <v>535</v>
      </c>
      <c r="B48" s="231"/>
      <c r="C48" s="231"/>
      <c r="D48" s="232"/>
      <c r="E48" s="161"/>
      <c r="H48" s="5"/>
      <c r="I48" s="5"/>
      <c r="J48" s="5"/>
      <c r="M48" s="110"/>
    </row>
    <row r="49" spans="1:14" ht="15.95" customHeight="1">
      <c r="A49" s="115" t="s">
        <v>498</v>
      </c>
      <c r="B49" s="123">
        <v>0</v>
      </c>
      <c r="C49" s="238">
        <f>IF(ISBLANK(A49),"",VLOOKUP($A49,TIMES!$A:$C,3,FALSE))</f>
        <v>0</v>
      </c>
      <c r="D49" s="217">
        <f>IF(ISBLANK(A49),"",B49*C49)</f>
        <v>0</v>
      </c>
      <c r="E49" s="154"/>
      <c r="F49" s="147"/>
      <c r="H49" s="155"/>
      <c r="J49" s="5"/>
      <c r="M49" s="110"/>
    </row>
    <row r="50" spans="1:14" ht="15.95" customHeight="1">
      <c r="A50" s="124" t="s">
        <v>498</v>
      </c>
      <c r="B50" s="125">
        <v>0</v>
      </c>
      <c r="C50" s="239">
        <f>IF(ISBLANK(A50),"",VLOOKUP($A50,TIMES!$A:$C,3,FALSE))</f>
        <v>0</v>
      </c>
      <c r="D50" s="240">
        <f>IF(ISBLANK(A50),"",B50*C50)</f>
        <v>0</v>
      </c>
      <c r="E50" s="154"/>
      <c r="F50" s="147"/>
      <c r="H50" s="155"/>
      <c r="I50" s="5"/>
      <c r="J50" s="5"/>
      <c r="M50" s="110"/>
    </row>
    <row r="51" spans="1:14" ht="24" customHeight="1">
      <c r="A51" s="241" t="s">
        <v>536</v>
      </c>
      <c r="B51" s="242"/>
      <c r="C51" s="242"/>
      <c r="D51" s="243"/>
      <c r="E51" s="162"/>
      <c r="H51" s="5"/>
      <c r="I51" s="5"/>
      <c r="J51" s="5"/>
      <c r="M51" s="110"/>
    </row>
    <row r="52" spans="1:14" ht="24" customHeight="1">
      <c r="A52" s="244" t="s">
        <v>545</v>
      </c>
      <c r="B52" s="245">
        <f>SUM(D19+D20+D21+D22+D24+D26+D27+D29+D31+D33+D35+D37+D38+D40+D42+D44+D47+D49+D50)</f>
        <v>0</v>
      </c>
      <c r="C52" s="246">
        <f>IF(B5="Α",(TIMES!G2),IF(B5="Β",(TIMES!G3),IF(B5="Γ",(TIMES!G4),IF(B5=(TIMES!G2),(TIMES!G3),(TIMES!G4)))))</f>
        <v>1.4999999999999999E-2</v>
      </c>
      <c r="D52" s="245" t="str">
        <f>IF(F52=0,"€0,00",IF(E52&lt;=TIMES!N2,(TIMES!N2),B52/1*C52))</f>
        <v>€0,00</v>
      </c>
      <c r="E52" s="247">
        <f>SUM(B52/1*C52)</f>
        <v>0</v>
      </c>
      <c r="F52" s="248">
        <f>SUM(B52)</f>
        <v>0</v>
      </c>
      <c r="G52" s="249" t="str">
        <f>IF(E52&lt;34.17,"Το ελάχιστο δικαίωμα πρέπει να είναι τουλάχιστον €34,17","")</f>
        <v>Το ελάχιστο δικαίωμα πρέπει να είναι τουλάχιστον €34,17</v>
      </c>
      <c r="H52" s="250"/>
      <c r="I52" s="251"/>
      <c r="J52" s="251"/>
      <c r="K52" s="183"/>
      <c r="L52" s="183"/>
      <c r="M52" s="252">
        <f>SUM(D52)</f>
        <v>0</v>
      </c>
    </row>
    <row r="53" spans="1:14" ht="15.95" customHeight="1">
      <c r="A53" s="253" t="s">
        <v>537</v>
      </c>
      <c r="B53" s="254"/>
      <c r="C53" s="254"/>
      <c r="D53" s="255"/>
      <c r="E53" s="164"/>
      <c r="H53" s="5"/>
      <c r="I53" s="5"/>
      <c r="J53" s="5"/>
      <c r="M53" s="110"/>
    </row>
    <row r="54" spans="1:14" ht="15.95" customHeight="1">
      <c r="A54" s="126" t="s">
        <v>503</v>
      </c>
      <c r="B54" s="127">
        <v>0</v>
      </c>
      <c r="C54" s="227">
        <f>IF(ISBLANK(A54),"",VLOOKUP($A54,TIMES!$A:$C,3,FALSE))</f>
        <v>0</v>
      </c>
      <c r="D54" s="217">
        <f>IF(ISBLANK(A54),"",B54*C54)</f>
        <v>0</v>
      </c>
      <c r="E54" s="165"/>
      <c r="F54" s="147"/>
      <c r="G54" s="4"/>
      <c r="H54" s="155"/>
      <c r="I54" s="5"/>
      <c r="J54" s="5"/>
      <c r="M54" s="110"/>
    </row>
    <row r="55" spans="1:14" ht="15.95" customHeight="1">
      <c r="A55" s="128" t="s">
        <v>457</v>
      </c>
      <c r="B55" s="121">
        <v>0</v>
      </c>
      <c r="C55" s="227">
        <f>IF(ISBLANK(A55),"",VLOOKUP($A55,TIMES!$A:$C,3,FALSE))</f>
        <v>0</v>
      </c>
      <c r="D55" s="217">
        <f>IF(ISBLANK(A55),"",B55*C55)</f>
        <v>0</v>
      </c>
      <c r="E55" s="165"/>
      <c r="F55" s="147"/>
      <c r="G55" s="4"/>
      <c r="H55" s="155"/>
      <c r="I55" s="5"/>
      <c r="J55" s="5"/>
      <c r="M55" s="110"/>
    </row>
    <row r="56" spans="1:14" ht="15.95" customHeight="1">
      <c r="A56" s="129" t="s">
        <v>457</v>
      </c>
      <c r="B56" s="130">
        <v>0</v>
      </c>
      <c r="C56" s="227">
        <f>IF(ISBLANK(A56),"",VLOOKUP($A56,TIMES!$A:$C,3,FALSE))</f>
        <v>0</v>
      </c>
      <c r="D56" s="217">
        <f>IF(ISBLANK(A56),"",B56*C56)</f>
        <v>0</v>
      </c>
      <c r="E56" s="165"/>
      <c r="F56" s="147"/>
      <c r="G56" s="4"/>
      <c r="H56" s="155"/>
      <c r="I56" s="5"/>
      <c r="J56" s="5"/>
      <c r="M56" s="110"/>
    </row>
    <row r="57" spans="1:14" ht="24" customHeight="1">
      <c r="A57" s="256" t="s">
        <v>538</v>
      </c>
      <c r="B57" s="242"/>
      <c r="C57" s="242"/>
      <c r="D57" s="243"/>
      <c r="E57" s="162"/>
      <c r="F57" s="4"/>
      <c r="G57" s="4"/>
      <c r="H57" s="5"/>
      <c r="I57" s="5"/>
      <c r="J57" s="5"/>
      <c r="M57" s="110"/>
    </row>
    <row r="58" spans="1:14" ht="24" customHeight="1">
      <c r="A58" s="244" t="s">
        <v>546</v>
      </c>
      <c r="B58" s="257">
        <f>SUM(D54+D55+D56)</f>
        <v>0</v>
      </c>
      <c r="C58" s="246">
        <f>IF(B5="Α",(TIMES!H2),IF(B5="Β",(TIMES!H3),IF(B5="Γ",(TIMES!H4),IF(B5=(TIMES!H2),(TIMES!H3),(TIMES!H4)))))</f>
        <v>0.02</v>
      </c>
      <c r="D58" s="257" t="str">
        <f>IF(F58=0,"€0,00",IF(E58&lt;=TIMES!N3,(TIMES!N3),B58/1*C58))</f>
        <v>€0,00</v>
      </c>
      <c r="E58" s="258">
        <f>SUM(B58/1*C58)</f>
        <v>0</v>
      </c>
      <c r="F58" s="248">
        <f>SUM(B58)</f>
        <v>0</v>
      </c>
      <c r="G58" s="202" t="str">
        <f>IF(E58&lt;51.26,"Το ελάχιστο δικαίωμα πρέπει να είναι τουλάχιστον €51,26","")</f>
        <v>Το ελάχιστο δικαίωμα πρέπει να είναι τουλάχιστον €51,26</v>
      </c>
      <c r="H58" s="203"/>
      <c r="I58" s="203"/>
      <c r="J58" s="203"/>
      <c r="K58" s="183"/>
      <c r="L58" s="183"/>
      <c r="M58" s="259">
        <f>SUM(D58)</f>
        <v>0</v>
      </c>
    </row>
    <row r="59" spans="1:14" ht="15.95" customHeight="1">
      <c r="A59" s="260" t="s">
        <v>540</v>
      </c>
      <c r="B59" s="261"/>
      <c r="C59" s="261"/>
      <c r="D59" s="262"/>
      <c r="E59" s="166"/>
      <c r="F59" s="4"/>
      <c r="G59" s="4"/>
      <c r="H59" s="5"/>
      <c r="I59" s="5"/>
      <c r="J59" s="5"/>
      <c r="M59" s="110"/>
    </row>
    <row r="60" spans="1:14" ht="15.95" customHeight="1">
      <c r="A60" s="126" t="s">
        <v>589</v>
      </c>
      <c r="B60" s="131">
        <v>0</v>
      </c>
      <c r="C60" s="238">
        <f>IF(ISBLANK(A60),"",VLOOKUP($A60,TIMES!$A:$C,3,FALSE))</f>
        <v>0</v>
      </c>
      <c r="D60" s="217">
        <f>IF(ISBLANK(A60),"",B60*C60)</f>
        <v>0</v>
      </c>
      <c r="E60" s="165"/>
      <c r="F60" s="147"/>
      <c r="G60" s="4"/>
      <c r="H60" s="155"/>
      <c r="I60" s="5"/>
      <c r="J60" s="5"/>
      <c r="M60" s="110"/>
    </row>
    <row r="61" spans="1:14" ht="15.95" customHeight="1">
      <c r="A61" s="128" t="s">
        <v>457</v>
      </c>
      <c r="B61" s="121">
        <v>0</v>
      </c>
      <c r="C61" s="227">
        <f>IF(ISBLANK(A61),"",VLOOKUP($A61,TIMES!$A:$C,3,FALSE))</f>
        <v>0</v>
      </c>
      <c r="D61" s="217">
        <f>IF(ISBLANK(A61),"",B61*C61)</f>
        <v>0</v>
      </c>
      <c r="E61" s="165"/>
      <c r="F61" s="147"/>
      <c r="G61" s="4"/>
      <c r="H61" s="155"/>
      <c r="I61" s="5"/>
      <c r="J61" s="5"/>
      <c r="M61" s="110"/>
    </row>
    <row r="62" spans="1:14" ht="24" customHeight="1">
      <c r="A62" s="263" t="s">
        <v>541</v>
      </c>
      <c r="B62" s="264"/>
      <c r="C62" s="264"/>
      <c r="D62" s="265"/>
      <c r="E62" s="162"/>
      <c r="F62" s="4"/>
      <c r="G62" s="4"/>
      <c r="H62" s="5"/>
      <c r="I62" s="5"/>
      <c r="J62" s="5"/>
      <c r="M62" s="110"/>
    </row>
    <row r="63" spans="1:14">
      <c r="A63" s="266" t="s">
        <v>547</v>
      </c>
      <c r="B63" s="267"/>
      <c r="C63" s="268"/>
      <c r="D63" s="269"/>
      <c r="E63" s="167"/>
      <c r="F63" s="4"/>
      <c r="G63" s="4"/>
      <c r="H63" s="5"/>
      <c r="I63" s="5"/>
      <c r="J63" s="5"/>
      <c r="M63" s="110"/>
    </row>
    <row r="64" spans="1:14" ht="24" customHeight="1">
      <c r="A64" s="244" t="s">
        <v>539</v>
      </c>
      <c r="B64" s="257">
        <f>SUM(D60+D61)</f>
        <v>0</v>
      </c>
      <c r="C64" s="246">
        <f>IF(B5="Α",(TIMES!I2),IF(B5="Β",(TIMES!I3),IF(B5="Γ",(TIMES!I4),IF(B5=(TIMES!I2),(TIMES!I3),(TIMES!I4)))))</f>
        <v>0.03</v>
      </c>
      <c r="D64" s="257" t="str">
        <f>IF(F64=0,"€0,00",IF(E64&lt;=TIMES!N4,(TIMES!N4),B64/1*C64))</f>
        <v>€0,00</v>
      </c>
      <c r="E64" s="258">
        <f>SUM(B64/1*C64)</f>
        <v>0</v>
      </c>
      <c r="F64" s="248">
        <f>SUM(B64)</f>
        <v>0</v>
      </c>
      <c r="G64" s="202" t="str">
        <f>IF(E64&lt;85.43,"Το ελάχιστο δικαίωμα πρέπει να είναι τουλάχιστον €85,43","")</f>
        <v>Το ελάχιστο δικαίωμα πρέπει να είναι τουλάχιστον €85,43</v>
      </c>
      <c r="H64" s="271"/>
      <c r="I64" s="203"/>
      <c r="J64" s="203"/>
      <c r="K64" s="183"/>
      <c r="L64" s="183"/>
      <c r="M64" s="259">
        <f>SUM(D64)</f>
        <v>0</v>
      </c>
      <c r="N64" s="168"/>
    </row>
    <row r="65" spans="1:13" ht="15.95" customHeight="1">
      <c r="A65" s="270" t="s">
        <v>580</v>
      </c>
      <c r="B65" s="254"/>
      <c r="C65" s="254"/>
      <c r="D65" s="255"/>
      <c r="E65" s="163"/>
      <c r="H65" s="5"/>
      <c r="I65" s="5"/>
      <c r="J65" s="5"/>
      <c r="M65" s="110"/>
    </row>
    <row r="66" spans="1:13" ht="15.95" customHeight="1">
      <c r="A66" s="126" t="s">
        <v>581</v>
      </c>
      <c r="B66" s="127">
        <v>0</v>
      </c>
      <c r="C66" s="227">
        <f>IF(ISBLANK(A66),"",VLOOKUP($A66,TIMES!$A:$C,3,FALSE))</f>
        <v>0</v>
      </c>
      <c r="D66" s="217">
        <f>IF(ISBLANK(A66),"",B66*C66)</f>
        <v>0</v>
      </c>
      <c r="E66" s="165"/>
      <c r="F66" s="147"/>
      <c r="G66" s="4"/>
      <c r="H66" s="155"/>
      <c r="I66" s="5"/>
      <c r="J66" s="5"/>
      <c r="M66" s="110"/>
    </row>
    <row r="67" spans="1:13" ht="15.95" customHeight="1">
      <c r="A67" s="128" t="s">
        <v>457</v>
      </c>
      <c r="B67" s="121">
        <v>0</v>
      </c>
      <c r="C67" s="227">
        <f>IF(ISBLANK(A67),"",VLOOKUP($A67,TIMES!$A:$C,3,FALSE))</f>
        <v>0</v>
      </c>
      <c r="D67" s="217">
        <f>IF(ISBLANK(A67),"",B67*C67)</f>
        <v>0</v>
      </c>
      <c r="E67" s="165"/>
      <c r="F67" s="147"/>
      <c r="G67" s="4"/>
      <c r="H67" s="155"/>
      <c r="I67" s="5"/>
      <c r="J67" s="5"/>
      <c r="M67" s="110"/>
    </row>
    <row r="68" spans="1:13" ht="15.95" customHeight="1">
      <c r="A68" s="129" t="s">
        <v>457</v>
      </c>
      <c r="B68" s="130">
        <v>0</v>
      </c>
      <c r="C68" s="227">
        <f>IF(ISBLANK(A68),"",VLOOKUP($A68,TIMES!$A:$C,3,FALSE))</f>
        <v>0</v>
      </c>
      <c r="D68" s="217">
        <f>IF(ISBLANK(A68),"",B68*C68)</f>
        <v>0</v>
      </c>
      <c r="E68" s="165"/>
      <c r="F68" s="147"/>
      <c r="G68" s="4"/>
      <c r="H68" s="155"/>
      <c r="I68" s="5"/>
      <c r="J68" s="5"/>
      <c r="M68" s="110"/>
    </row>
    <row r="69" spans="1:13" ht="24" customHeight="1">
      <c r="A69" s="256" t="s">
        <v>586</v>
      </c>
      <c r="B69" s="242"/>
      <c r="C69" s="242"/>
      <c r="D69" s="243"/>
      <c r="E69" s="169"/>
      <c r="F69" s="4"/>
      <c r="G69" s="4"/>
      <c r="H69" s="5"/>
      <c r="I69" s="5"/>
      <c r="J69" s="5"/>
      <c r="M69" s="110"/>
    </row>
    <row r="70" spans="1:13" ht="24" customHeight="1">
      <c r="A70" s="244" t="s">
        <v>582</v>
      </c>
      <c r="B70" s="257">
        <f>SUM(D66+D67+D68)</f>
        <v>0</v>
      </c>
      <c r="C70" s="246">
        <f>IF(B5="Α",(TIMES!J2),IF(B5="Β",(TIMES!J3),IF(B5="Γ",(TIMES!J4),IF(B5=(TIMES!J2),(TIMES!J3),(TIMES!J4)))))</f>
        <v>1.4999999999999999E-2</v>
      </c>
      <c r="D70" s="257" t="str">
        <f>IF(F70=0,"€0,00",IF(E70&lt;=TIMES!N5,(TIMES!N5),B70/1*C70))</f>
        <v>€0,00</v>
      </c>
      <c r="E70" s="258">
        <f>SUM(B70/1*C70)</f>
        <v>0</v>
      </c>
      <c r="F70" s="248">
        <f>SUM(B70)</f>
        <v>0</v>
      </c>
      <c r="G70" s="202" t="str">
        <f>IF(E70&lt;34.17,"Το ελάχιστο δικαίωμα πρέπει να είναι τουλάχιστον €34,17","")</f>
        <v>Το ελάχιστο δικαίωμα πρέπει να είναι τουλάχιστον €34,17</v>
      </c>
      <c r="H70" s="203"/>
      <c r="I70" s="203"/>
      <c r="J70" s="203"/>
      <c r="K70" s="183"/>
      <c r="L70" s="183"/>
      <c r="M70" s="259">
        <f>SUM(D70)</f>
        <v>0</v>
      </c>
    </row>
    <row r="71" spans="1:13" ht="15.95" customHeight="1">
      <c r="A71" s="270" t="s">
        <v>583</v>
      </c>
      <c r="B71" s="254"/>
      <c r="C71" s="254"/>
      <c r="D71" s="255"/>
      <c r="E71" s="163"/>
      <c r="H71" s="5"/>
      <c r="I71" s="5"/>
      <c r="J71" s="5"/>
      <c r="M71" s="110"/>
    </row>
    <row r="72" spans="1:13" ht="15.95" customHeight="1">
      <c r="A72" s="126" t="s">
        <v>577</v>
      </c>
      <c r="B72" s="127">
        <v>0</v>
      </c>
      <c r="C72" s="227">
        <f>IF(ISBLANK(A72),"",VLOOKUP($A72,TIMES!$A:$C,3,FALSE))</f>
        <v>0</v>
      </c>
      <c r="D72" s="217">
        <f>IF(ISBLANK(A72),"",B72*C72)</f>
        <v>0</v>
      </c>
      <c r="E72" s="165"/>
      <c r="F72" s="147"/>
      <c r="G72" s="4"/>
      <c r="H72" s="155"/>
      <c r="I72" s="5"/>
      <c r="J72" s="5"/>
      <c r="M72" s="110"/>
    </row>
    <row r="73" spans="1:13" ht="15.95" customHeight="1">
      <c r="A73" s="128" t="s">
        <v>457</v>
      </c>
      <c r="B73" s="121">
        <v>0</v>
      </c>
      <c r="C73" s="227">
        <f>IF(ISBLANK(A73),"",VLOOKUP($A73,TIMES!$A:$C,3,FALSE))</f>
        <v>0</v>
      </c>
      <c r="D73" s="217">
        <f>IF(ISBLANK(A73),"",B73*C73)</f>
        <v>0</v>
      </c>
      <c r="E73" s="165"/>
      <c r="F73" s="147"/>
      <c r="G73" s="4"/>
      <c r="H73" s="155"/>
      <c r="I73" s="5"/>
      <c r="J73" s="5"/>
      <c r="M73" s="110"/>
    </row>
    <row r="74" spans="1:13" ht="15.95" customHeight="1">
      <c r="A74" s="129" t="s">
        <v>457</v>
      </c>
      <c r="B74" s="130">
        <v>0</v>
      </c>
      <c r="C74" s="227">
        <f>IF(ISBLANK(A74),"",VLOOKUP($A74,TIMES!$A:$C,3,FALSE))</f>
        <v>0</v>
      </c>
      <c r="D74" s="217">
        <f>IF(ISBLANK(A74),"",B74*C74)</f>
        <v>0</v>
      </c>
      <c r="E74" s="165"/>
      <c r="F74" s="147"/>
      <c r="G74" s="4"/>
      <c r="H74" s="155"/>
      <c r="I74" s="5"/>
      <c r="J74" s="5"/>
      <c r="M74" s="110"/>
    </row>
    <row r="75" spans="1:13" ht="24" customHeight="1">
      <c r="A75" s="256" t="s">
        <v>586</v>
      </c>
      <c r="B75" s="242"/>
      <c r="C75" s="242"/>
      <c r="D75" s="243"/>
      <c r="E75" s="169"/>
      <c r="F75" s="4"/>
      <c r="G75" s="4"/>
      <c r="H75" s="5"/>
      <c r="I75" s="5"/>
      <c r="J75" s="5"/>
      <c r="M75" s="110"/>
    </row>
    <row r="76" spans="1:13" ht="24" customHeight="1">
      <c r="A76" s="244" t="s">
        <v>587</v>
      </c>
      <c r="B76" s="257">
        <f>SUM(D72+D73+D74)</f>
        <v>0</v>
      </c>
      <c r="C76" s="246">
        <f>IF(B5="Α",(TIMES!K2),IF(B5="Β",(TIMES!K3),IF(B5="Γ",(TIMES!K4),IF(B5=(TIMES!K2),(TIMES!K3),(TIMES!K4)))))</f>
        <v>1.4999999999999999E-2</v>
      </c>
      <c r="D76" s="257" t="str">
        <f>IF(F76=0,"€0,00",IF(E76&lt;=TIMES!N6,(TIMES!N6),B76/1*C76))</f>
        <v>€0,00</v>
      </c>
      <c r="E76" s="258">
        <f>SUM(B76/1*C76)</f>
        <v>0</v>
      </c>
      <c r="F76" s="248">
        <f>SUM(B76)</f>
        <v>0</v>
      </c>
      <c r="G76" s="202" t="str">
        <f>IF(E76&lt;34.17,"Το ελάχιστο δικαίωμα πρέπει να είναι τουλάχιστον €34,17","")</f>
        <v>Το ελάχιστο δικαίωμα πρέπει να είναι τουλάχιστον €34,17</v>
      </c>
      <c r="H76" s="203"/>
      <c r="I76" s="203"/>
      <c r="J76" s="203"/>
      <c r="K76" s="183"/>
      <c r="L76" s="183"/>
      <c r="M76" s="259">
        <f>SUM(D76)</f>
        <v>0</v>
      </c>
    </row>
    <row r="77" spans="1:13">
      <c r="A77" s="4"/>
      <c r="B77" s="4"/>
      <c r="C77" s="4"/>
      <c r="D77" s="4"/>
      <c r="E77" s="167"/>
      <c r="H77" s="4"/>
      <c r="I77" s="4"/>
      <c r="J77" s="4"/>
    </row>
    <row r="78" spans="1:13">
      <c r="A78" s="4"/>
      <c r="B78" s="4"/>
      <c r="C78" s="4"/>
      <c r="D78" s="4"/>
      <c r="E78" s="170"/>
      <c r="H78" s="4"/>
      <c r="I78" s="4"/>
      <c r="J78" s="4"/>
    </row>
    <row r="79" spans="1:13" ht="15.75" thickBot="1">
      <c r="B79" s="4"/>
      <c r="C79" s="4"/>
      <c r="D79" s="4"/>
      <c r="E79" s="156"/>
      <c r="H79" s="4"/>
      <c r="I79" s="4"/>
      <c r="J79" s="4"/>
    </row>
    <row r="80" spans="1:13" ht="20.100000000000001" customHeight="1" thickBot="1">
      <c r="A80" s="183"/>
      <c r="B80" s="272" t="s">
        <v>542</v>
      </c>
      <c r="C80" s="273">
        <f>SUM(M14+M52+M58+M64+M70+M76)</f>
        <v>51.26</v>
      </c>
      <c r="D80" s="274"/>
      <c r="E80" s="171"/>
      <c r="G80" s="172"/>
      <c r="H80" s="172"/>
      <c r="I80" s="4"/>
      <c r="J80" s="4"/>
    </row>
    <row r="81" spans="1:10">
      <c r="A81" s="4"/>
      <c r="B81" s="4"/>
      <c r="C81" s="4"/>
      <c r="D81" s="4"/>
      <c r="E81" s="170"/>
      <c r="H81" s="4"/>
      <c r="I81" s="4"/>
      <c r="J81" s="4"/>
    </row>
    <row r="82" spans="1:10">
      <c r="A82" s="4"/>
      <c r="B82" s="4"/>
      <c r="C82" s="4"/>
      <c r="D82" s="4"/>
      <c r="E82" s="170"/>
      <c r="H82" s="4"/>
      <c r="I82" s="4"/>
      <c r="J82" s="4"/>
    </row>
    <row r="83" spans="1:10" ht="18.75" thickBot="1">
      <c r="A83" s="173" t="s">
        <v>543</v>
      </c>
      <c r="E83" s="1"/>
      <c r="G83" s="172"/>
      <c r="H83" s="172"/>
      <c r="I83" s="4"/>
      <c r="J83" s="4"/>
    </row>
    <row r="84" spans="1:10" ht="15.95" customHeight="1" thickBot="1">
      <c r="A84" s="142"/>
      <c r="B84" s="143"/>
      <c r="C84" s="143"/>
      <c r="D84" s="144"/>
      <c r="E84" s="174"/>
      <c r="H84" s="4"/>
      <c r="I84" s="4"/>
      <c r="J84" s="4"/>
    </row>
    <row r="85" spans="1:10">
      <c r="H85" s="4"/>
      <c r="I85" s="4"/>
      <c r="J85" s="4"/>
    </row>
    <row r="86" spans="1:10" ht="15.95" customHeight="1">
      <c r="A86" s="275" t="s">
        <v>544</v>
      </c>
      <c r="B86" s="275"/>
      <c r="C86" s="275"/>
      <c r="D86" s="275"/>
      <c r="E86" s="175"/>
      <c r="H86" s="4"/>
      <c r="I86" s="4"/>
      <c r="J86" s="4"/>
    </row>
    <row r="87" spans="1:10" ht="32.25" customHeight="1">
      <c r="A87" s="276" t="s">
        <v>573</v>
      </c>
      <c r="B87" s="277"/>
      <c r="C87" s="277"/>
      <c r="D87" s="277"/>
      <c r="E87" s="176"/>
      <c r="H87" s="4"/>
      <c r="I87" s="4"/>
      <c r="J87" s="4"/>
    </row>
    <row r="88" spans="1:10" ht="21" customHeight="1">
      <c r="A88" s="278" t="s">
        <v>552</v>
      </c>
      <c r="B88" s="279"/>
      <c r="C88" s="279"/>
      <c r="D88" s="279"/>
      <c r="E88" s="177"/>
      <c r="H88" s="4"/>
      <c r="I88" s="4"/>
      <c r="J88" s="4"/>
    </row>
    <row r="89" spans="1:10" ht="25.5" customHeight="1">
      <c r="A89" s="279" t="s">
        <v>551</v>
      </c>
      <c r="B89" s="279"/>
      <c r="C89" s="279"/>
      <c r="D89" s="279"/>
      <c r="E89" s="177"/>
      <c r="H89" s="4"/>
      <c r="I89" s="4"/>
      <c r="J89" s="4"/>
    </row>
    <row r="90" spans="1:10">
      <c r="B90" s="178"/>
      <c r="C90" s="178"/>
      <c r="D90" s="178"/>
      <c r="H90" s="4"/>
      <c r="I90" s="4"/>
      <c r="J90" s="4"/>
    </row>
    <row r="91" spans="1:10">
      <c r="H91" s="4"/>
      <c r="I91" s="4"/>
      <c r="J91" s="4"/>
    </row>
  </sheetData>
  <sheetProtection algorithmName="SHA-512" hashValue="KftmTqdD24nacSqAX+lWLEwlgRDHzSwz+F728O+e7dbhSFNRQnRF9lMe2r8PVJNsG56VK0fsbJAQVDTdhWdv+g==" saltValue="dWO3jLuRJmvDGh7uBybmCg==" spinCount="100000" sheet="1" formatCells="0" formatColumns="0" formatRows="0" insertColumns="0" insertRows="0" insertHyperlinks="0" deleteColumns="0" deleteRows="0" sort="0" autoFilter="0" pivotTables="0"/>
  <dataConsolidate/>
  <mergeCells count="35">
    <mergeCell ref="G80:H80"/>
    <mergeCell ref="G83:H83"/>
    <mergeCell ref="A86:D86"/>
    <mergeCell ref="A87:D87"/>
    <mergeCell ref="A88:D88"/>
    <mergeCell ref="A89:D89"/>
    <mergeCell ref="A59:D59"/>
    <mergeCell ref="A62:D62"/>
    <mergeCell ref="C80:D80"/>
    <mergeCell ref="A84:D84"/>
    <mergeCell ref="A65:D65"/>
    <mergeCell ref="A69:D69"/>
    <mergeCell ref="A71:D71"/>
    <mergeCell ref="A75:D75"/>
    <mergeCell ref="A46:D46"/>
    <mergeCell ref="A48:D48"/>
    <mergeCell ref="A51:D51"/>
    <mergeCell ref="A53:D53"/>
    <mergeCell ref="A57:D57"/>
    <mergeCell ref="A34:D34"/>
    <mergeCell ref="A36:D36"/>
    <mergeCell ref="A39:D39"/>
    <mergeCell ref="A41:D41"/>
    <mergeCell ref="A43:D43"/>
    <mergeCell ref="A17:D17"/>
    <mergeCell ref="A25:D25"/>
    <mergeCell ref="A28:D28"/>
    <mergeCell ref="A30:D30"/>
    <mergeCell ref="A32:D32"/>
    <mergeCell ref="A23:D23"/>
    <mergeCell ref="A1:E1"/>
    <mergeCell ref="B3:E3"/>
    <mergeCell ref="B4:E4"/>
    <mergeCell ref="B5:E5"/>
    <mergeCell ref="A8:B8"/>
  </mergeCells>
  <conditionalFormatting sqref="E14">
    <cfRule type="cellIs" dxfId="5" priority="5" operator="between">
      <formula>0.01</formula>
      <formula>51.26</formula>
    </cfRule>
  </conditionalFormatting>
  <conditionalFormatting sqref="E52">
    <cfRule type="cellIs" dxfId="4" priority="6" operator="between">
      <formula>0.01</formula>
      <formula>34.17</formula>
    </cfRule>
  </conditionalFormatting>
  <conditionalFormatting sqref="E58">
    <cfRule type="cellIs" dxfId="3" priority="8" operator="between">
      <formula>0.01</formula>
      <formula>51.26</formula>
    </cfRule>
  </conditionalFormatting>
  <conditionalFormatting sqref="E64">
    <cfRule type="cellIs" dxfId="2" priority="41" operator="between">
      <formula>0.01</formula>
      <formula>85.43</formula>
    </cfRule>
  </conditionalFormatting>
  <conditionalFormatting sqref="E76">
    <cfRule type="cellIs" dxfId="1" priority="3" operator="between">
      <formula>0.01</formula>
      <formula>51.26</formula>
    </cfRule>
  </conditionalFormatting>
  <conditionalFormatting sqref="E70">
    <cfRule type="cellIs" dxfId="0" priority="1" operator="between">
      <formula>0.01</formula>
      <formula>85.43</formula>
    </cfRule>
  </conditionalFormatting>
  <dataValidations count="1">
    <dataValidation allowBlank="1" showInputMessage="1" showErrorMessage="1" promptTitle="ΜΟΝΟ ΠΕΡΙΟΧΗ" prompt="Παρακαλώ διαλέξετε μόνο την Περιοχή." sqref="B4:E5" xr:uid="{00000000-0002-0000-0200-000000000000}"/>
  </dataValidations>
  <pageMargins left="0.19685039370078741" right="0.19685039370078741" top="1.299212598425197" bottom="0.51181102362204722" header="0.19685039370078741" footer="0"/>
  <pageSetup paperSize="9" orientation="portrait" r:id="rId1"/>
  <headerFooter>
    <oddHeader>&amp;C&amp;G</oddHeader>
    <oddFooter>&amp;L&amp;"Tahoma,Κανονικά"&amp;9© 2020-2021 Υπουργείο Εσωτερικών www.moi.gov.cy
&amp;8Εκτύπωση: &amp;D&amp;R&amp;"Tahoma,Κανονικά"&amp;8&amp;P/&amp;N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24">
        <x14:dataValidation type="list" allowBlank="1" showInputMessage="1" showErrorMessage="1" errorTitle="Μόνο από λίστα" error="Παρακαλώ διαλέξετε περιοχή από τη λίστα!" xr:uid="{00000000-0002-0000-0200-000001000000}">
          <x14:formula1>
            <xm:f>ΠΕΡΙΟΧΕΣ!$B$2:$B$425</xm:f>
          </x14:formula1>
          <xm:sqref>B3:E3</xm:sqref>
        </x14:dataValidation>
        <x14:dataValidation type="list" allowBlank="1" showInputMessage="1" showErrorMessage="1" xr:uid="{00000000-0002-0000-0200-000002000000}">
          <x14:formula1>
            <xm:f>TIMES!$A$62:$A$65</xm:f>
          </x14:formula1>
          <xm:sqref>A61</xm:sqref>
        </x14:dataValidation>
        <x14:dataValidation type="list" allowBlank="1" showInputMessage="1" showErrorMessage="1" xr:uid="{00000000-0002-0000-0200-000003000000}">
          <x14:formula1>
            <xm:f>TIMES!$A$20:$A$21</xm:f>
          </x14:formula1>
          <xm:sqref>A29</xm:sqref>
        </x14:dataValidation>
        <x14:dataValidation type="list" allowBlank="1" showInputMessage="1" showErrorMessage="1" errorTitle="Λίστα/Μενού" error="Παρακαλώ διαλέξετε μόνο από τη λίστα/μενού." xr:uid="{00000000-0002-0000-0200-000004000000}">
          <x14:formula1>
            <xm:f>TIMES!$A$4:$A$9</xm:f>
          </x14:formula1>
          <xm:sqref>A19</xm:sqref>
        </x14:dataValidation>
        <x14:dataValidation type="list" allowBlank="1" showInputMessage="1" showErrorMessage="1" xr:uid="{00000000-0002-0000-0200-000005000000}">
          <x14:formula1>
            <xm:f>TIMES!$A$15:$A$17</xm:f>
          </x14:formula1>
          <xm:sqref>A26</xm:sqref>
        </x14:dataValidation>
        <x14:dataValidation type="list" allowBlank="1" showInputMessage="1" showErrorMessage="1" xr:uid="{00000000-0002-0000-0200-000006000000}">
          <x14:formula1>
            <xm:f>TIMES!$A$12:$A$13</xm:f>
          </x14:formula1>
          <xm:sqref>A24</xm:sqref>
        </x14:dataValidation>
        <x14:dataValidation type="list" allowBlank="1" showInputMessage="1" showErrorMessage="1" xr:uid="{00000000-0002-0000-0200-000007000000}">
          <x14:formula1>
            <xm:f>TIMES!$A$49:$A$52</xm:f>
          </x14:formula1>
          <xm:sqref>A50</xm:sqref>
        </x14:dataValidation>
        <x14:dataValidation type="list" allowBlank="1" showInputMessage="1" showErrorMessage="1" xr:uid="{00000000-0002-0000-0200-000008000000}">
          <x14:formula1>
            <xm:f>TIMES!$A$29:$A$30</xm:f>
          </x14:formula1>
          <xm:sqref>A35</xm:sqref>
        </x14:dataValidation>
        <x14:dataValidation type="list" allowBlank="1" showInputMessage="1" showErrorMessage="1" xr:uid="{00000000-0002-0000-0200-000009000000}">
          <x14:formula1>
            <xm:f>TIMES!$A$54:$A$58</xm:f>
          </x14:formula1>
          <xm:sqref>A55:A56</xm:sqref>
        </x14:dataValidation>
        <x14:dataValidation type="list" allowBlank="1" showInputMessage="1" showErrorMessage="1" xr:uid="{00000000-0002-0000-0200-00000A000000}">
          <x14:formula1>
            <xm:f>TIMES!$A$15:$A$18</xm:f>
          </x14:formula1>
          <xm:sqref>A27</xm:sqref>
        </x14:dataValidation>
        <x14:dataValidation type="list" allowBlank="1" showInputMessage="1" showErrorMessage="1" xr:uid="{00000000-0002-0000-0200-00000B000000}">
          <x14:formula1>
            <xm:f>TIMES!$A$23:$A$24</xm:f>
          </x14:formula1>
          <xm:sqref>A31</xm:sqref>
        </x14:dataValidation>
        <x14:dataValidation type="list" allowBlank="1" showInputMessage="1" showErrorMessage="1" xr:uid="{00000000-0002-0000-0200-00000C000000}">
          <x14:formula1>
            <xm:f>TIMES!$A$26:$A$27</xm:f>
          </x14:formula1>
          <xm:sqref>A33</xm:sqref>
        </x14:dataValidation>
        <x14:dataValidation type="list" allowBlank="1" showInputMessage="1" showErrorMessage="1" xr:uid="{00000000-0002-0000-0200-00000D000000}">
          <x14:formula1>
            <xm:f>TIMES!$A$32:$A$34</xm:f>
          </x14:formula1>
          <xm:sqref>A37</xm:sqref>
        </x14:dataValidation>
        <x14:dataValidation type="list" allowBlank="1" showInputMessage="1" showErrorMessage="1" xr:uid="{00000000-0002-0000-0200-00000E000000}">
          <x14:formula1>
            <xm:f>TIMES!$A$33:$A$35</xm:f>
          </x14:formula1>
          <xm:sqref>A38</xm:sqref>
        </x14:dataValidation>
        <x14:dataValidation type="list" allowBlank="1" showInputMessage="1" showErrorMessage="1" xr:uid="{00000000-0002-0000-0200-00000F000000}">
          <x14:formula1>
            <xm:f>TIMES!$A$37:$A$38</xm:f>
          </x14:formula1>
          <xm:sqref>A40</xm:sqref>
        </x14:dataValidation>
        <x14:dataValidation type="list" allowBlank="1" showInputMessage="1" showErrorMessage="1" xr:uid="{00000000-0002-0000-0200-000010000000}">
          <x14:formula1>
            <xm:f>TIMES!$A$40:$A$41</xm:f>
          </x14:formula1>
          <xm:sqref>A42</xm:sqref>
        </x14:dataValidation>
        <x14:dataValidation type="list" allowBlank="1" showInputMessage="1" showErrorMessage="1" xr:uid="{00000000-0002-0000-0200-000011000000}">
          <x14:formula1>
            <xm:f>TIMES!$A$43:$A$44</xm:f>
          </x14:formula1>
          <xm:sqref>A44</xm:sqref>
        </x14:dataValidation>
        <x14:dataValidation type="list" allowBlank="1" showInputMessage="1" showErrorMessage="1" xr:uid="{00000000-0002-0000-0200-000012000000}">
          <x14:formula1>
            <xm:f>TIMES!$A$46:$A$47</xm:f>
          </x14:formula1>
          <xm:sqref>A47</xm:sqref>
        </x14:dataValidation>
        <x14:dataValidation type="list" allowBlank="1" showInputMessage="1" showErrorMessage="1" xr:uid="{00000000-0002-0000-0200-000013000000}">
          <x14:formula1>
            <xm:f>TIMES!$A$49:$A$51</xm:f>
          </x14:formula1>
          <xm:sqref>A49</xm:sqref>
        </x14:dataValidation>
        <x14:dataValidation type="list" allowBlank="1" showInputMessage="1" showErrorMessage="1" xr:uid="{00000000-0002-0000-0200-000014000000}">
          <x14:formula1>
            <xm:f>TIMES!$A$54:$A$57</xm:f>
          </x14:formula1>
          <xm:sqref>A54</xm:sqref>
        </x14:dataValidation>
        <x14:dataValidation type="list" allowBlank="1" showInputMessage="1" showErrorMessage="1" xr:uid="{00000000-0002-0000-0200-000016000000}">
          <x14:formula1>
            <xm:f>TIMES!$A$4:$A$10</xm:f>
          </x14:formula1>
          <xm:sqref>A20:A22</xm:sqref>
        </x14:dataValidation>
        <x14:dataValidation type="list" allowBlank="1" showInputMessage="1" showErrorMessage="1" xr:uid="{3B172140-C827-4690-B1EA-158AF9336D78}">
          <x14:formula1>
            <xm:f>TIMES!$A$67:$A$69</xm:f>
          </x14:formula1>
          <xm:sqref>A66:A68</xm:sqref>
        </x14:dataValidation>
        <x14:dataValidation type="list" allowBlank="1" showInputMessage="1" showErrorMessage="1" xr:uid="{213C0B30-3CA0-49BB-8D5D-F51494C06E49}">
          <x14:formula1>
            <xm:f>TIMES!$A$71:$A$74</xm:f>
          </x14:formula1>
          <xm:sqref>A72:A74</xm:sqref>
        </x14:dataValidation>
        <x14:dataValidation type="list" allowBlank="1" showInputMessage="1" showErrorMessage="1" xr:uid="{00000000-0002-0000-0200-000015000000}">
          <x14:formula1>
            <xm:f>TIMES!$A$60:$A$62</xm:f>
          </x14:formula1>
          <xm:sqref>A60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ΠΕΡΙΟΧΕΣ</vt:lpstr>
      <vt:lpstr>TIMES</vt:lpstr>
      <vt:lpstr>ΥΠΟΛΟΓΙΣΜΟΣ ΔΙΚΑΙΩΜΑΤΩΝ ΟΙΚΙΑΣ</vt:lpstr>
      <vt:lpstr>'ΥΠΟΛΟΓΙΣΜΟΣ ΔΙΚΑΙΩΜΑΤΩΝ ΟΙΚΙΑΣ'!Print_Area</vt:lpstr>
      <vt:lpstr>'ΥΠΟΛΟΓΙΣΜΟΣ ΔΙΚΑΙΩΜΑΤΩΝ ΟΙΚΙΑΣ'!Print_Titles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excel-easy.com</dc:creator>
  <cp:lastModifiedBy>Christiana Georgallidou</cp:lastModifiedBy>
  <cp:lastPrinted>2021-02-12T11:14:33Z</cp:lastPrinted>
  <dcterms:created xsi:type="dcterms:W3CDTF">2012-04-17T14:41:00Z</dcterms:created>
  <dcterms:modified xsi:type="dcterms:W3CDTF">2022-09-14T12:33:23Z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1033-11.2.0.9255</vt:lpwstr>
  </property>
</Properties>
</file>